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9755" windowHeight="7995"/>
  </bookViews>
  <sheets>
    <sheet name="DICIEMBRE" sheetId="1" r:id="rId1"/>
  </sheets>
  <definedNames>
    <definedName name="DO" localSheetId="0">DICIEMBRE!#REF!</definedName>
    <definedName name="DO">#REF!</definedName>
    <definedName name="LISTA">#REF!</definedName>
    <definedName name="PRODUCTOS">#REF!</definedName>
    <definedName name="TablaEmpleados" localSheetId="0">#REF!</definedName>
    <definedName name="TablaEmpleados">#REF!</definedName>
    <definedName name="TIPOS" localSheetId="0">DICIEMBRE!$A$4:$B$7</definedName>
    <definedName name="TIPOS">#REF!</definedName>
  </definedNames>
  <calcPr calcId="145621"/>
</workbook>
</file>

<file path=xl/calcChain.xml><?xml version="1.0" encoding="utf-8"?>
<calcChain xmlns="http://schemas.openxmlformats.org/spreadsheetml/2006/main">
  <c r="B74" i="1" l="1"/>
  <c r="C3" i="1"/>
  <c r="C4" i="1"/>
  <c r="C5" i="1"/>
  <c r="C6" i="1"/>
  <c r="C7" i="1"/>
  <c r="E11" i="1"/>
  <c r="F11" i="1" s="1"/>
  <c r="E12" i="1"/>
  <c r="F12" i="1"/>
  <c r="E13" i="1"/>
  <c r="B75" i="1" s="1"/>
  <c r="F13" i="1"/>
  <c r="E14" i="1"/>
  <c r="B76" i="1" s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F14" i="1" l="1"/>
  <c r="B73" i="1"/>
  <c r="B82" i="1"/>
  <c r="F73" i="1"/>
  <c r="F74" i="1" s="1"/>
  <c r="F75" i="1" l="1"/>
  <c r="F76" i="1" s="1"/>
</calcChain>
</file>

<file path=xl/sharedStrings.xml><?xml version="1.0" encoding="utf-8"?>
<sst xmlns="http://schemas.openxmlformats.org/spreadsheetml/2006/main" count="28" uniqueCount="24">
  <si>
    <t>RECIBIDO =</t>
  </si>
  <si>
    <t>TOTAL NÓMINA =</t>
  </si>
  <si>
    <t>HEFN =</t>
  </si>
  <si>
    <t>PENSIÓN =</t>
  </si>
  <si>
    <t>HEFD =</t>
  </si>
  <si>
    <t>SALUD =</t>
  </si>
  <si>
    <t>HEON =</t>
  </si>
  <si>
    <t>TOTAL HE =</t>
  </si>
  <si>
    <t>HEOD =</t>
  </si>
  <si>
    <t>DEVENGADO</t>
  </si>
  <si>
    <t>TOTAL</t>
  </si>
  <si>
    <t>SALE</t>
  </si>
  <si>
    <t>ENTRA</t>
  </si>
  <si>
    <t>TIPO HE</t>
  </si>
  <si>
    <t>FECHA</t>
  </si>
  <si>
    <t>DICIEMBRE</t>
  </si>
  <si>
    <t>MES:</t>
  </si>
  <si>
    <t>HEFN</t>
  </si>
  <si>
    <t>HEFD</t>
  </si>
  <si>
    <t>HEON</t>
  </si>
  <si>
    <t>HEOD</t>
  </si>
  <si>
    <t>HORA BÁSICA</t>
  </si>
  <si>
    <t>AUX. TRANSPORTE</t>
  </si>
  <si>
    <t>SALARIO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</si>
</sst>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&quot;$&quot;\ #,##0.00"/>
    <numFmt numFmtId="166" formatCode="&quot;$&quot;\ #,##0.00;&quot;$&quot;\ \-#,##0.00"/>
    <numFmt numFmtId="167" formatCode="_(&quot;$&quot;* #,##0.00_);_(&quot;$&quot;* \(#,##0.00\);_(&quot;$&quot;* &quot;-&quot;??_);_(@_)"/>
    <numFmt numFmtId="168" formatCode="&quot;-&quot;\ &quot;$&quot;#,000.00"/>
    <numFmt numFmtId="169" formatCode="&quot;$&quot;\ #,##0"/>
  </numFmts>
  <fonts count="10" x14ac:knownFonts="1">
    <font>
      <sz val="10"/>
      <color indexed="64"/>
      <name val="Arial"/>
    </font>
    <font>
      <sz val="10"/>
      <color indexed="64"/>
      <name val="Arial"/>
    </font>
    <font>
      <sz val="14"/>
      <name val="Arial"/>
      <family val="2"/>
    </font>
    <font>
      <b/>
      <sz val="10"/>
      <color rgb="FF7030A0"/>
      <name val="Arial"/>
      <family val="2"/>
    </font>
    <font>
      <b/>
      <sz val="10"/>
      <color indexed="17"/>
      <name val="Arial"/>
    </font>
    <font>
      <b/>
      <sz val="10"/>
      <color indexed="64"/>
      <name val="Arial"/>
    </font>
    <font>
      <b/>
      <sz val="14"/>
      <name val="Arial"/>
      <family val="2"/>
    </font>
    <font>
      <b/>
      <sz val="10"/>
      <color indexed="10"/>
      <name val="Arial"/>
    </font>
    <font>
      <b/>
      <sz val="10"/>
      <color indexed="48"/>
      <name val="Arial"/>
    </font>
    <font>
      <b/>
      <sz val="12"/>
      <color indexed="64"/>
      <name val="Arial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Fill="1">
      <alignment vertical="center"/>
    </xf>
    <xf numFmtId="165" fontId="1" fillId="0" borderId="0" xfId="0" applyNumberFormat="1" applyFont="1" applyAlignment="1"/>
    <xf numFmtId="164" fontId="0" fillId="0" borderId="0" xfId="0" applyNumberFormat="1" applyFont="1" applyAlignment="1"/>
    <xf numFmtId="166" fontId="3" fillId="0" borderId="1" xfId="0" applyNumberFormat="1" applyFont="1" applyBorder="1" applyAlignment="1" applyProtection="1">
      <protection locked="0"/>
    </xf>
    <xf numFmtId="165" fontId="4" fillId="0" borderId="1" xfId="0" applyNumberFormat="1" applyFont="1" applyBorder="1" applyAlignment="1" applyProtection="1">
      <protection hidden="1"/>
    </xf>
    <xf numFmtId="164" fontId="5" fillId="0" borderId="7" xfId="0" applyNumberFormat="1" applyFont="1" applyBorder="1" applyAlignment="1" applyProtection="1">
      <protection hidden="1"/>
    </xf>
    <xf numFmtId="0" fontId="6" fillId="0" borderId="8" xfId="0" applyFont="1" applyFill="1" applyBorder="1">
      <alignment vertical="center"/>
    </xf>
    <xf numFmtId="167" fontId="1" fillId="0" borderId="0" xfId="0" applyNumberFormat="1" applyFont="1" applyAlignment="1"/>
    <xf numFmtId="168" fontId="7" fillId="0" borderId="9" xfId="0" applyNumberFormat="1" applyFont="1" applyBorder="1" applyAlignment="1" applyProtection="1">
      <protection hidden="1"/>
    </xf>
    <xf numFmtId="164" fontId="5" fillId="0" borderId="12" xfId="0" applyNumberFormat="1" applyFont="1" applyBorder="1" applyAlignment="1" applyProtection="1">
      <protection hidden="1"/>
    </xf>
    <xf numFmtId="0" fontId="6" fillId="0" borderId="13" xfId="0" applyFont="1" applyFill="1" applyBorder="1">
      <alignment vertical="center"/>
    </xf>
    <xf numFmtId="168" fontId="7" fillId="0" borderId="12" xfId="0" applyNumberFormat="1" applyFont="1" applyBorder="1" applyAlignment="1" applyProtection="1">
      <protection hidden="1"/>
    </xf>
    <xf numFmtId="166" fontId="8" fillId="0" borderId="15" xfId="0" applyNumberFormat="1" applyFont="1" applyBorder="1" applyAlignment="1" applyProtection="1">
      <protection hidden="1"/>
    </xf>
    <xf numFmtId="164" fontId="5" fillId="0" borderId="15" xfId="0" applyNumberFormat="1" applyFont="1" applyBorder="1" applyAlignment="1" applyProtection="1">
      <protection hidden="1"/>
    </xf>
    <xf numFmtId="0" fontId="6" fillId="0" borderId="17" xfId="0" applyFont="1" applyFill="1" applyBorder="1">
      <alignment vertical="center"/>
    </xf>
    <xf numFmtId="166" fontId="1" fillId="0" borderId="7" xfId="0" applyNumberFormat="1" applyFont="1" applyBorder="1" applyAlignment="1" applyProtection="1">
      <alignment horizontal="right"/>
      <protection hidden="1"/>
    </xf>
    <xf numFmtId="164" fontId="1" fillId="0" borderId="18" xfId="0" applyNumberFormat="1" applyFont="1" applyBorder="1" applyAlignment="1" applyProtection="1">
      <protection hidden="1"/>
    </xf>
    <xf numFmtId="20" fontId="1" fillId="0" borderId="18" xfId="0" applyNumberFormat="1" applyFont="1" applyBorder="1" applyAlignment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166" fontId="1" fillId="0" borderId="19" xfId="0" applyNumberFormat="1" applyFont="1" applyBorder="1" applyAlignment="1" applyProtection="1">
      <alignment horizontal="right"/>
      <protection hidden="1"/>
    </xf>
    <xf numFmtId="164" fontId="1" fillId="0" borderId="20" xfId="0" applyNumberFormat="1" applyFont="1" applyBorder="1" applyAlignment="1" applyProtection="1">
      <protection hidden="1"/>
    </xf>
    <xf numFmtId="20" fontId="1" fillId="0" borderId="20" xfId="0" applyNumberFormat="1" applyFont="1" applyBorder="1" applyAlignment="1" applyProtection="1">
      <protection locked="0"/>
    </xf>
    <xf numFmtId="0" fontId="1" fillId="0" borderId="20" xfId="0" applyFont="1" applyBorder="1" applyAlignment="1" applyProtection="1">
      <alignment horizontal="center"/>
      <protection locked="0"/>
    </xf>
    <xf numFmtId="166" fontId="1" fillId="0" borderId="22" xfId="0" applyNumberFormat="1" applyFont="1" applyBorder="1" applyAlignment="1" applyProtection="1">
      <alignment horizontal="right"/>
      <protection hidden="1"/>
    </xf>
    <xf numFmtId="164" fontId="1" fillId="0" borderId="23" xfId="0" applyNumberFormat="1" applyFont="1" applyBorder="1" applyAlignment="1" applyProtection="1">
      <protection hidden="1"/>
    </xf>
    <xf numFmtId="20" fontId="1" fillId="0" borderId="23" xfId="0" applyNumberFormat="1" applyFont="1" applyBorder="1" applyAlignment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166" fontId="1" fillId="0" borderId="9" xfId="0" applyNumberFormat="1" applyFont="1" applyBorder="1" applyAlignment="1" applyProtection="1">
      <alignment horizontal="right"/>
      <protection hidden="1"/>
    </xf>
    <xf numFmtId="164" fontId="1" fillId="0" borderId="10" xfId="0" applyNumberFormat="1" applyFont="1" applyBorder="1" applyAlignment="1" applyProtection="1">
      <protection hidden="1"/>
    </xf>
    <xf numFmtId="166" fontId="1" fillId="0" borderId="0" xfId="0" applyNumberFormat="1" applyFont="1" applyAlignment="1"/>
    <xf numFmtId="166" fontId="1" fillId="0" borderId="25" xfId="0" applyNumberFormat="1" applyFont="1" applyBorder="1" applyAlignment="1" applyProtection="1">
      <alignment horizontal="right"/>
      <protection hidden="1"/>
    </xf>
    <xf numFmtId="164" fontId="1" fillId="0" borderId="26" xfId="0" applyNumberFormat="1" applyFont="1" applyBorder="1" applyAlignment="1" applyProtection="1">
      <protection hidden="1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>
      <alignment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165" fontId="1" fillId="0" borderId="0" xfId="0" applyNumberFormat="1" applyFont="1" applyAlignment="1" applyProtection="1">
      <protection hidden="1"/>
    </xf>
    <xf numFmtId="169" fontId="1" fillId="0" borderId="0" xfId="0" applyNumberFormat="1" applyFont="1" applyAlignment="1" applyProtection="1">
      <protection hidden="1"/>
    </xf>
    <xf numFmtId="169" fontId="1" fillId="0" borderId="0" xfId="0" applyNumberFormat="1" applyFont="1" applyAlignment="1" applyProtection="1">
      <protection locked="0"/>
    </xf>
    <xf numFmtId="169" fontId="5" fillId="2" borderId="28" xfId="0" applyNumberFormat="1" applyFont="1" applyFill="1" applyBorder="1" applyAlignment="1" applyProtection="1"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20" fontId="0" fillId="0" borderId="20" xfId="0" applyNumberFormat="1" applyFont="1" applyBorder="1" applyAlignment="1" applyProtection="1"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Zeros="0" tabSelected="1" zoomScaleNormal="100" workbookViewId="0">
      <selection activeCell="F80" sqref="F80"/>
    </sheetView>
  </sheetViews>
  <sheetFormatPr baseColWidth="10" defaultColWidth="11.140625" defaultRowHeight="18" x14ac:dyDescent="0.2"/>
  <cols>
    <col min="1" max="1" width="10.85546875" style="3" customWidth="1"/>
    <col min="2" max="2" width="11.7109375" style="1" bestFit="1" customWidth="1"/>
    <col min="3" max="4" width="12.7109375" style="1" customWidth="1"/>
    <col min="5" max="5" width="12.7109375" style="2" customWidth="1"/>
    <col min="6" max="6" width="17.42578125" style="1" bestFit="1" customWidth="1"/>
    <col min="7" max="7" width="11.140625" style="1"/>
    <col min="8" max="8" width="16.85546875" style="1" customWidth="1"/>
    <col min="9" max="16384" width="11.140625" style="1"/>
  </cols>
  <sheetData>
    <row r="1" spans="1:6" ht="14.25" thickTop="1" thickBot="1" x14ac:dyDescent="0.25">
      <c r="A1" s="66" t="s">
        <v>23</v>
      </c>
      <c r="B1" s="66"/>
      <c r="C1" s="47">
        <v>500000</v>
      </c>
    </row>
    <row r="2" spans="1:6" ht="13.5" thickTop="1" x14ac:dyDescent="0.2">
      <c r="A2" s="67" t="s">
        <v>22</v>
      </c>
      <c r="B2" s="67"/>
      <c r="C2" s="46">
        <v>67800</v>
      </c>
    </row>
    <row r="3" spans="1:6" ht="12.75" x14ac:dyDescent="0.2">
      <c r="A3" s="67" t="s">
        <v>21</v>
      </c>
      <c r="B3" s="67"/>
      <c r="C3" s="45">
        <f>+C1/240</f>
        <v>2083.3333333333335</v>
      </c>
    </row>
    <row r="4" spans="1:6" ht="12.75" x14ac:dyDescent="0.2">
      <c r="A4" s="67" t="s">
        <v>20</v>
      </c>
      <c r="B4" s="67"/>
      <c r="C4" s="44">
        <f>(C1/240)*1.25</f>
        <v>2604.166666666667</v>
      </c>
    </row>
    <row r="5" spans="1:6" ht="12.75" x14ac:dyDescent="0.2">
      <c r="A5" s="67" t="s">
        <v>19</v>
      </c>
      <c r="B5" s="67"/>
      <c r="C5" s="44">
        <f>+(C1/240)*1.75</f>
        <v>3645.8333333333335</v>
      </c>
    </row>
    <row r="6" spans="1:6" ht="12.75" x14ac:dyDescent="0.2">
      <c r="A6" s="67" t="s">
        <v>18</v>
      </c>
      <c r="B6" s="67"/>
      <c r="C6" s="44">
        <f>+(C1/240)*2</f>
        <v>4166.666666666667</v>
      </c>
      <c r="E6" s="41"/>
    </row>
    <row r="7" spans="1:6" ht="12.75" x14ac:dyDescent="0.2">
      <c r="A7" s="67" t="s">
        <v>17</v>
      </c>
      <c r="B7" s="67"/>
      <c r="C7" s="44">
        <f>+(C1/240)*2.5</f>
        <v>5208.3333333333339</v>
      </c>
      <c r="E7" s="41"/>
    </row>
    <row r="8" spans="1:6" x14ac:dyDescent="0.2">
      <c r="A8" s="43"/>
      <c r="B8" s="42"/>
      <c r="C8" s="4"/>
      <c r="E8" s="41"/>
    </row>
    <row r="9" spans="1:6" ht="18.75" thickBot="1" x14ac:dyDescent="0.3">
      <c r="A9" s="40" t="s">
        <v>16</v>
      </c>
      <c r="B9" s="68" t="s">
        <v>15</v>
      </c>
      <c r="C9" s="68"/>
    </row>
    <row r="10" spans="1:6" s="35" customFormat="1" ht="19.5" thickTop="1" thickBot="1" x14ac:dyDescent="0.3">
      <c r="A10" s="39" t="s">
        <v>14</v>
      </c>
      <c r="B10" s="38" t="s">
        <v>13</v>
      </c>
      <c r="C10" s="38" t="s">
        <v>12</v>
      </c>
      <c r="D10" s="38" t="s">
        <v>11</v>
      </c>
      <c r="E10" s="37" t="s">
        <v>10</v>
      </c>
      <c r="F10" s="36" t="s">
        <v>9</v>
      </c>
    </row>
    <row r="11" spans="1:6" ht="12.75" customHeight="1" thickTop="1" x14ac:dyDescent="0.2">
      <c r="A11" s="69">
        <v>1</v>
      </c>
      <c r="B11" s="48" t="s">
        <v>20</v>
      </c>
      <c r="C11" s="24">
        <v>0.25</v>
      </c>
      <c r="D11" s="50">
        <v>0.45833333333333331</v>
      </c>
      <c r="E11" s="34">
        <f t="shared" ref="E11:E42" si="0">+(D11-C11)*24</f>
        <v>5</v>
      </c>
      <c r="F11" s="33">
        <f t="shared" ref="F11:F42" si="1">IF(B11=$A$5,SUM(E11*$C$3*1.75),(IF(B11=$A$7,SUM(E11*$C$3*2.5),IF(B11=$A$4,SUM(E11*$C$3*1.25),IF(B11=$A$6,SUM(E11*$C$3*2))))))</f>
        <v>13020.833333333336</v>
      </c>
    </row>
    <row r="12" spans="1:6" ht="12.75" customHeight="1" thickBot="1" x14ac:dyDescent="0.25">
      <c r="A12" s="52"/>
      <c r="B12" s="49" t="s">
        <v>19</v>
      </c>
      <c r="C12" s="28">
        <v>4.1666666666666664E-2</v>
      </c>
      <c r="D12" s="28">
        <v>0.25</v>
      </c>
      <c r="E12" s="27">
        <f t="shared" si="0"/>
        <v>5</v>
      </c>
      <c r="F12" s="26">
        <f t="shared" si="1"/>
        <v>18229.166666666668</v>
      </c>
    </row>
    <row r="13" spans="1:6" ht="12.75" customHeight="1" x14ac:dyDescent="0.2">
      <c r="A13" s="51">
        <v>2</v>
      </c>
      <c r="B13" s="48" t="s">
        <v>18</v>
      </c>
      <c r="C13" s="24">
        <v>0.25</v>
      </c>
      <c r="D13" s="24">
        <v>0.45833333333333331</v>
      </c>
      <c r="E13" s="23">
        <f t="shared" si="0"/>
        <v>5</v>
      </c>
      <c r="F13" s="22">
        <f t="shared" si="1"/>
        <v>20833.333333333336</v>
      </c>
    </row>
    <row r="14" spans="1:6" ht="12.75" customHeight="1" thickBot="1" x14ac:dyDescent="0.25">
      <c r="A14" s="52"/>
      <c r="B14" s="49" t="s">
        <v>17</v>
      </c>
      <c r="C14" s="28">
        <v>4.1666666666666664E-2</v>
      </c>
      <c r="D14" s="28">
        <v>0.25</v>
      </c>
      <c r="E14" s="27">
        <f t="shared" si="0"/>
        <v>5</v>
      </c>
      <c r="F14" s="26">
        <f t="shared" si="1"/>
        <v>26041.666666666672</v>
      </c>
    </row>
    <row r="15" spans="1:6" ht="12.75" customHeight="1" x14ac:dyDescent="0.2">
      <c r="A15" s="51">
        <v>3</v>
      </c>
      <c r="B15" s="25"/>
      <c r="C15" s="24"/>
      <c r="D15" s="24"/>
      <c r="E15" s="23">
        <f t="shared" si="0"/>
        <v>0</v>
      </c>
      <c r="F15" s="22" t="b">
        <f t="shared" si="1"/>
        <v>0</v>
      </c>
    </row>
    <row r="16" spans="1:6" ht="12.75" customHeight="1" thickBot="1" x14ac:dyDescent="0.25">
      <c r="A16" s="52"/>
      <c r="B16" s="29"/>
      <c r="C16" s="28"/>
      <c r="D16" s="28"/>
      <c r="E16" s="27">
        <f t="shared" si="0"/>
        <v>0</v>
      </c>
      <c r="F16" s="26" t="b">
        <f t="shared" si="1"/>
        <v>0</v>
      </c>
    </row>
    <row r="17" spans="1:8" ht="12.75" customHeight="1" x14ac:dyDescent="0.2">
      <c r="A17" s="51">
        <v>4</v>
      </c>
      <c r="B17" s="25"/>
      <c r="C17" s="24"/>
      <c r="D17" s="24"/>
      <c r="E17" s="23">
        <f t="shared" si="0"/>
        <v>0</v>
      </c>
      <c r="F17" s="22" t="b">
        <f t="shared" si="1"/>
        <v>0</v>
      </c>
      <c r="H17" s="32"/>
    </row>
    <row r="18" spans="1:8" ht="12.75" customHeight="1" thickBot="1" x14ac:dyDescent="0.25">
      <c r="A18" s="52"/>
      <c r="B18" s="29"/>
      <c r="C18" s="28"/>
      <c r="D18" s="28"/>
      <c r="E18" s="27">
        <f t="shared" si="0"/>
        <v>0</v>
      </c>
      <c r="F18" s="26" t="b">
        <f t="shared" si="1"/>
        <v>0</v>
      </c>
      <c r="H18" s="32"/>
    </row>
    <row r="19" spans="1:8" ht="12.75" customHeight="1" x14ac:dyDescent="0.2">
      <c r="A19" s="51">
        <v>5</v>
      </c>
      <c r="B19" s="25"/>
      <c r="C19" s="24"/>
      <c r="D19" s="24"/>
      <c r="E19" s="23">
        <f t="shared" si="0"/>
        <v>0</v>
      </c>
      <c r="F19" s="22" t="b">
        <f t="shared" si="1"/>
        <v>0</v>
      </c>
      <c r="H19" s="4"/>
    </row>
    <row r="20" spans="1:8" ht="12.75" customHeight="1" thickBot="1" x14ac:dyDescent="0.25">
      <c r="A20" s="52"/>
      <c r="B20" s="29"/>
      <c r="C20" s="28"/>
      <c r="D20" s="28"/>
      <c r="E20" s="27">
        <f t="shared" si="0"/>
        <v>0</v>
      </c>
      <c r="F20" s="26" t="b">
        <f t="shared" si="1"/>
        <v>0</v>
      </c>
      <c r="H20" s="4"/>
    </row>
    <row r="21" spans="1:8" ht="12.75" customHeight="1" x14ac:dyDescent="0.2">
      <c r="A21" s="51">
        <v>6</v>
      </c>
      <c r="B21" s="25"/>
      <c r="C21" s="24"/>
      <c r="D21" s="24"/>
      <c r="E21" s="23">
        <f t="shared" si="0"/>
        <v>0</v>
      </c>
      <c r="F21" s="22" t="b">
        <f t="shared" si="1"/>
        <v>0</v>
      </c>
      <c r="H21" s="32"/>
    </row>
    <row r="22" spans="1:8" ht="12.75" customHeight="1" thickBot="1" x14ac:dyDescent="0.25">
      <c r="A22" s="52"/>
      <c r="B22" s="29"/>
      <c r="C22" s="28"/>
      <c r="D22" s="28"/>
      <c r="E22" s="27">
        <f t="shared" si="0"/>
        <v>0</v>
      </c>
      <c r="F22" s="26" t="b">
        <f t="shared" si="1"/>
        <v>0</v>
      </c>
      <c r="H22" s="32"/>
    </row>
    <row r="23" spans="1:8" ht="12.75" customHeight="1" x14ac:dyDescent="0.2">
      <c r="A23" s="51">
        <v>7</v>
      </c>
      <c r="B23" s="25"/>
      <c r="C23" s="24"/>
      <c r="D23" s="24"/>
      <c r="E23" s="23">
        <f t="shared" si="0"/>
        <v>0</v>
      </c>
      <c r="F23" s="22" t="b">
        <f t="shared" si="1"/>
        <v>0</v>
      </c>
    </row>
    <row r="24" spans="1:8" ht="12.75" customHeight="1" thickBot="1" x14ac:dyDescent="0.25">
      <c r="A24" s="52"/>
      <c r="B24" s="29"/>
      <c r="C24" s="28"/>
      <c r="D24" s="28"/>
      <c r="E24" s="27">
        <f t="shared" si="0"/>
        <v>0</v>
      </c>
      <c r="F24" s="26" t="b">
        <f t="shared" si="1"/>
        <v>0</v>
      </c>
    </row>
    <row r="25" spans="1:8" ht="12.75" customHeight="1" x14ac:dyDescent="0.2">
      <c r="A25" s="51">
        <v>8</v>
      </c>
      <c r="B25" s="25"/>
      <c r="C25" s="24"/>
      <c r="D25" s="24"/>
      <c r="E25" s="23">
        <f t="shared" si="0"/>
        <v>0</v>
      </c>
      <c r="F25" s="22" t="b">
        <f t="shared" si="1"/>
        <v>0</v>
      </c>
    </row>
    <row r="26" spans="1:8" ht="12.75" customHeight="1" thickBot="1" x14ac:dyDescent="0.25">
      <c r="A26" s="62"/>
      <c r="B26" s="29"/>
      <c r="C26" s="28"/>
      <c r="D26" s="28"/>
      <c r="E26" s="31">
        <f t="shared" si="0"/>
        <v>0</v>
      </c>
      <c r="F26" s="30" t="b">
        <f t="shared" si="1"/>
        <v>0</v>
      </c>
    </row>
    <row r="27" spans="1:8" ht="12.75" customHeight="1" x14ac:dyDescent="0.2">
      <c r="A27" s="51">
        <v>9</v>
      </c>
      <c r="B27" s="25"/>
      <c r="C27" s="24"/>
      <c r="D27" s="24"/>
      <c r="E27" s="23">
        <f t="shared" si="0"/>
        <v>0</v>
      </c>
      <c r="F27" s="22" t="b">
        <f t="shared" si="1"/>
        <v>0</v>
      </c>
    </row>
    <row r="28" spans="1:8" ht="12.75" customHeight="1" thickBot="1" x14ac:dyDescent="0.25">
      <c r="A28" s="52"/>
      <c r="B28" s="29"/>
      <c r="C28" s="28"/>
      <c r="D28" s="28"/>
      <c r="E28" s="27">
        <f t="shared" si="0"/>
        <v>0</v>
      </c>
      <c r="F28" s="26" t="b">
        <f t="shared" si="1"/>
        <v>0</v>
      </c>
    </row>
    <row r="29" spans="1:8" ht="12.75" customHeight="1" x14ac:dyDescent="0.2">
      <c r="A29" s="51">
        <v>10</v>
      </c>
      <c r="B29" s="25"/>
      <c r="C29" s="24"/>
      <c r="D29" s="24"/>
      <c r="E29" s="23">
        <f t="shared" si="0"/>
        <v>0</v>
      </c>
      <c r="F29" s="22" t="b">
        <f t="shared" si="1"/>
        <v>0</v>
      </c>
    </row>
    <row r="30" spans="1:8" ht="12.75" customHeight="1" thickBot="1" x14ac:dyDescent="0.25">
      <c r="A30" s="52"/>
      <c r="B30" s="29"/>
      <c r="C30" s="28"/>
      <c r="D30" s="28"/>
      <c r="E30" s="27">
        <f t="shared" si="0"/>
        <v>0</v>
      </c>
      <c r="F30" s="26" t="b">
        <f t="shared" si="1"/>
        <v>0</v>
      </c>
    </row>
    <row r="31" spans="1:8" ht="12.75" customHeight="1" x14ac:dyDescent="0.2">
      <c r="A31" s="51">
        <v>11</v>
      </c>
      <c r="B31" s="25"/>
      <c r="C31" s="24"/>
      <c r="D31" s="24"/>
      <c r="E31" s="23">
        <f t="shared" si="0"/>
        <v>0</v>
      </c>
      <c r="F31" s="22" t="b">
        <f t="shared" si="1"/>
        <v>0</v>
      </c>
    </row>
    <row r="32" spans="1:8" ht="12.75" customHeight="1" thickBot="1" x14ac:dyDescent="0.25">
      <c r="A32" s="52"/>
      <c r="B32" s="29"/>
      <c r="C32" s="28"/>
      <c r="D32" s="28"/>
      <c r="E32" s="27">
        <f t="shared" si="0"/>
        <v>0</v>
      </c>
      <c r="F32" s="26" t="b">
        <f t="shared" si="1"/>
        <v>0</v>
      </c>
    </row>
    <row r="33" spans="1:6" ht="12.75" customHeight="1" x14ac:dyDescent="0.2">
      <c r="A33" s="51">
        <v>12</v>
      </c>
      <c r="B33" s="25"/>
      <c r="C33" s="24"/>
      <c r="D33" s="24"/>
      <c r="E33" s="23">
        <f t="shared" si="0"/>
        <v>0</v>
      </c>
      <c r="F33" s="22" t="b">
        <f t="shared" si="1"/>
        <v>0</v>
      </c>
    </row>
    <row r="34" spans="1:6" ht="12.75" customHeight="1" thickBot="1" x14ac:dyDescent="0.25">
      <c r="A34" s="52"/>
      <c r="B34" s="29"/>
      <c r="C34" s="28"/>
      <c r="D34" s="28"/>
      <c r="E34" s="27">
        <f t="shared" si="0"/>
        <v>0</v>
      </c>
      <c r="F34" s="26" t="b">
        <f t="shared" si="1"/>
        <v>0</v>
      </c>
    </row>
    <row r="35" spans="1:6" ht="12.75" customHeight="1" x14ac:dyDescent="0.2">
      <c r="A35" s="51">
        <v>13</v>
      </c>
      <c r="B35" s="25"/>
      <c r="C35" s="24"/>
      <c r="D35" s="24"/>
      <c r="E35" s="23">
        <f t="shared" si="0"/>
        <v>0</v>
      </c>
      <c r="F35" s="22" t="b">
        <f t="shared" si="1"/>
        <v>0</v>
      </c>
    </row>
    <row r="36" spans="1:6" ht="12.75" customHeight="1" thickBot="1" x14ac:dyDescent="0.25">
      <c r="A36" s="52"/>
      <c r="B36" s="29"/>
      <c r="C36" s="28"/>
      <c r="D36" s="28"/>
      <c r="E36" s="27">
        <f t="shared" si="0"/>
        <v>0</v>
      </c>
      <c r="F36" s="26" t="b">
        <f t="shared" si="1"/>
        <v>0</v>
      </c>
    </row>
    <row r="37" spans="1:6" ht="12.75" customHeight="1" x14ac:dyDescent="0.2">
      <c r="A37" s="51">
        <v>14</v>
      </c>
      <c r="B37" s="25"/>
      <c r="C37" s="24"/>
      <c r="D37" s="24"/>
      <c r="E37" s="23">
        <f t="shared" si="0"/>
        <v>0</v>
      </c>
      <c r="F37" s="22" t="b">
        <f t="shared" si="1"/>
        <v>0</v>
      </c>
    </row>
    <row r="38" spans="1:6" ht="12.75" customHeight="1" thickBot="1" x14ac:dyDescent="0.25">
      <c r="A38" s="52"/>
      <c r="B38" s="29"/>
      <c r="C38" s="28"/>
      <c r="D38" s="28"/>
      <c r="E38" s="27">
        <f t="shared" si="0"/>
        <v>0</v>
      </c>
      <c r="F38" s="26" t="b">
        <f t="shared" si="1"/>
        <v>0</v>
      </c>
    </row>
    <row r="39" spans="1:6" ht="12.75" customHeight="1" x14ac:dyDescent="0.2">
      <c r="A39" s="51">
        <v>15</v>
      </c>
      <c r="B39" s="25"/>
      <c r="C39" s="24"/>
      <c r="D39" s="24"/>
      <c r="E39" s="23">
        <f t="shared" si="0"/>
        <v>0</v>
      </c>
      <c r="F39" s="22" t="b">
        <f t="shared" si="1"/>
        <v>0</v>
      </c>
    </row>
    <row r="40" spans="1:6" ht="12.75" customHeight="1" thickBot="1" x14ac:dyDescent="0.25">
      <c r="A40" s="52"/>
      <c r="B40" s="29"/>
      <c r="C40" s="28"/>
      <c r="D40" s="28"/>
      <c r="E40" s="27">
        <f t="shared" si="0"/>
        <v>0</v>
      </c>
      <c r="F40" s="26" t="b">
        <f t="shared" si="1"/>
        <v>0</v>
      </c>
    </row>
    <row r="41" spans="1:6" ht="12.75" customHeight="1" x14ac:dyDescent="0.2">
      <c r="A41" s="51">
        <v>16</v>
      </c>
      <c r="B41" s="25"/>
      <c r="C41" s="24"/>
      <c r="D41" s="24"/>
      <c r="E41" s="23">
        <f t="shared" si="0"/>
        <v>0</v>
      </c>
      <c r="F41" s="22" t="b">
        <f t="shared" si="1"/>
        <v>0</v>
      </c>
    </row>
    <row r="42" spans="1:6" ht="12.75" customHeight="1" thickBot="1" x14ac:dyDescent="0.25">
      <c r="A42" s="52"/>
      <c r="B42" s="29"/>
      <c r="C42" s="28"/>
      <c r="D42" s="28"/>
      <c r="E42" s="27">
        <f t="shared" si="0"/>
        <v>0</v>
      </c>
      <c r="F42" s="26" t="b">
        <f t="shared" si="1"/>
        <v>0</v>
      </c>
    </row>
    <row r="43" spans="1:6" ht="12.75" customHeight="1" x14ac:dyDescent="0.2">
      <c r="A43" s="51">
        <v>17</v>
      </c>
      <c r="B43" s="25"/>
      <c r="C43" s="24"/>
      <c r="D43" s="24"/>
      <c r="E43" s="23">
        <f t="shared" ref="E43:E74" si="2">+(D43-C43)*24</f>
        <v>0</v>
      </c>
      <c r="F43" s="22" t="b">
        <f t="shared" ref="F43:F74" si="3">IF(B43=$A$5,SUM(E43*$C$3*1.75),(IF(B43=$A$7,SUM(E43*$C$3*2.5),IF(B43=$A$4,SUM(E43*$C$3*1.25),IF(B43=$A$6,SUM(E43*$C$3*2))))))</f>
        <v>0</v>
      </c>
    </row>
    <row r="44" spans="1:6" ht="12.75" customHeight="1" thickBot="1" x14ac:dyDescent="0.25">
      <c r="A44" s="52"/>
      <c r="B44" s="29"/>
      <c r="C44" s="28"/>
      <c r="D44" s="28"/>
      <c r="E44" s="27">
        <f t="shared" si="2"/>
        <v>0</v>
      </c>
      <c r="F44" s="26" t="b">
        <f t="shared" si="3"/>
        <v>0</v>
      </c>
    </row>
    <row r="45" spans="1:6" ht="12.75" customHeight="1" x14ac:dyDescent="0.2">
      <c r="A45" s="51">
        <v>18</v>
      </c>
      <c r="B45" s="25"/>
      <c r="C45" s="24"/>
      <c r="D45" s="24"/>
      <c r="E45" s="23">
        <f t="shared" si="2"/>
        <v>0</v>
      </c>
      <c r="F45" s="22" t="b">
        <f t="shared" si="3"/>
        <v>0</v>
      </c>
    </row>
    <row r="46" spans="1:6" ht="12.75" customHeight="1" thickBot="1" x14ac:dyDescent="0.25">
      <c r="A46" s="52"/>
      <c r="B46" s="29"/>
      <c r="C46" s="28"/>
      <c r="D46" s="28"/>
      <c r="E46" s="27">
        <f t="shared" si="2"/>
        <v>0</v>
      </c>
      <c r="F46" s="26" t="b">
        <f t="shared" si="3"/>
        <v>0</v>
      </c>
    </row>
    <row r="47" spans="1:6" ht="12.75" customHeight="1" x14ac:dyDescent="0.2">
      <c r="A47" s="51">
        <v>19</v>
      </c>
      <c r="B47" s="25"/>
      <c r="C47" s="24"/>
      <c r="D47" s="24"/>
      <c r="E47" s="23">
        <f t="shared" si="2"/>
        <v>0</v>
      </c>
      <c r="F47" s="22" t="b">
        <f t="shared" si="3"/>
        <v>0</v>
      </c>
    </row>
    <row r="48" spans="1:6" ht="12.75" customHeight="1" thickBot="1" x14ac:dyDescent="0.25">
      <c r="A48" s="52"/>
      <c r="B48" s="29"/>
      <c r="C48" s="28"/>
      <c r="D48" s="28"/>
      <c r="E48" s="27">
        <f t="shared" si="2"/>
        <v>0</v>
      </c>
      <c r="F48" s="26" t="b">
        <f t="shared" si="3"/>
        <v>0</v>
      </c>
    </row>
    <row r="49" spans="1:6" ht="12.75" customHeight="1" x14ac:dyDescent="0.2">
      <c r="A49" s="51">
        <v>20</v>
      </c>
      <c r="B49" s="25"/>
      <c r="C49" s="24"/>
      <c r="D49" s="24"/>
      <c r="E49" s="23">
        <f t="shared" si="2"/>
        <v>0</v>
      </c>
      <c r="F49" s="22" t="b">
        <f t="shared" si="3"/>
        <v>0</v>
      </c>
    </row>
    <row r="50" spans="1:6" ht="12.75" customHeight="1" thickBot="1" x14ac:dyDescent="0.25">
      <c r="A50" s="52"/>
      <c r="B50" s="29"/>
      <c r="C50" s="28"/>
      <c r="D50" s="28"/>
      <c r="E50" s="27">
        <f t="shared" si="2"/>
        <v>0</v>
      </c>
      <c r="F50" s="26" t="b">
        <f t="shared" si="3"/>
        <v>0</v>
      </c>
    </row>
    <row r="51" spans="1:6" ht="12.75" customHeight="1" x14ac:dyDescent="0.2">
      <c r="A51" s="51">
        <v>21</v>
      </c>
      <c r="B51" s="25"/>
      <c r="C51" s="24"/>
      <c r="D51" s="24"/>
      <c r="E51" s="23">
        <f t="shared" si="2"/>
        <v>0</v>
      </c>
      <c r="F51" s="22" t="b">
        <f t="shared" si="3"/>
        <v>0</v>
      </c>
    </row>
    <row r="52" spans="1:6" ht="12.75" customHeight="1" thickBot="1" x14ac:dyDescent="0.25">
      <c r="A52" s="52"/>
      <c r="B52" s="29"/>
      <c r="C52" s="28"/>
      <c r="D52" s="28"/>
      <c r="E52" s="27">
        <f t="shared" si="2"/>
        <v>0</v>
      </c>
      <c r="F52" s="26" t="b">
        <f t="shared" si="3"/>
        <v>0</v>
      </c>
    </row>
    <row r="53" spans="1:6" ht="12.75" customHeight="1" x14ac:dyDescent="0.2">
      <c r="A53" s="51">
        <v>22</v>
      </c>
      <c r="B53" s="25"/>
      <c r="C53" s="24"/>
      <c r="D53" s="24"/>
      <c r="E53" s="23">
        <f t="shared" si="2"/>
        <v>0</v>
      </c>
      <c r="F53" s="22" t="b">
        <f t="shared" si="3"/>
        <v>0</v>
      </c>
    </row>
    <row r="54" spans="1:6" ht="12.75" customHeight="1" thickBot="1" x14ac:dyDescent="0.25">
      <c r="A54" s="52"/>
      <c r="B54" s="29"/>
      <c r="C54" s="28"/>
      <c r="D54" s="28"/>
      <c r="E54" s="27">
        <f t="shared" si="2"/>
        <v>0</v>
      </c>
      <c r="F54" s="26" t="b">
        <f t="shared" si="3"/>
        <v>0</v>
      </c>
    </row>
    <row r="55" spans="1:6" ht="12.75" customHeight="1" x14ac:dyDescent="0.2">
      <c r="A55" s="51">
        <v>23</v>
      </c>
      <c r="B55" s="25"/>
      <c r="C55" s="24"/>
      <c r="D55" s="24"/>
      <c r="E55" s="23">
        <f t="shared" si="2"/>
        <v>0</v>
      </c>
      <c r="F55" s="22" t="b">
        <f t="shared" si="3"/>
        <v>0</v>
      </c>
    </row>
    <row r="56" spans="1:6" ht="12.75" customHeight="1" thickBot="1" x14ac:dyDescent="0.25">
      <c r="A56" s="52"/>
      <c r="B56" s="29"/>
      <c r="C56" s="28"/>
      <c r="D56" s="28"/>
      <c r="E56" s="27">
        <f t="shared" si="2"/>
        <v>0</v>
      </c>
      <c r="F56" s="26" t="b">
        <f t="shared" si="3"/>
        <v>0</v>
      </c>
    </row>
    <row r="57" spans="1:6" ht="12.75" customHeight="1" x14ac:dyDescent="0.2">
      <c r="A57" s="51">
        <v>24</v>
      </c>
      <c r="B57" s="25"/>
      <c r="C57" s="24"/>
      <c r="D57" s="24"/>
      <c r="E57" s="23">
        <f t="shared" si="2"/>
        <v>0</v>
      </c>
      <c r="F57" s="22" t="b">
        <f t="shared" si="3"/>
        <v>0</v>
      </c>
    </row>
    <row r="58" spans="1:6" ht="12.75" customHeight="1" thickBot="1" x14ac:dyDescent="0.25">
      <c r="A58" s="52"/>
      <c r="B58" s="29"/>
      <c r="C58" s="28"/>
      <c r="D58" s="28"/>
      <c r="E58" s="27">
        <f t="shared" si="2"/>
        <v>0</v>
      </c>
      <c r="F58" s="26" t="b">
        <f t="shared" si="3"/>
        <v>0</v>
      </c>
    </row>
    <row r="59" spans="1:6" ht="12.75" customHeight="1" x14ac:dyDescent="0.2">
      <c r="A59" s="51">
        <v>25</v>
      </c>
      <c r="B59" s="25"/>
      <c r="C59" s="24"/>
      <c r="D59" s="24"/>
      <c r="E59" s="23">
        <f t="shared" si="2"/>
        <v>0</v>
      </c>
      <c r="F59" s="22" t="b">
        <f t="shared" si="3"/>
        <v>0</v>
      </c>
    </row>
    <row r="60" spans="1:6" ht="12.75" customHeight="1" thickBot="1" x14ac:dyDescent="0.25">
      <c r="A60" s="52"/>
      <c r="B60" s="29"/>
      <c r="C60" s="28"/>
      <c r="D60" s="28"/>
      <c r="E60" s="27">
        <f t="shared" si="2"/>
        <v>0</v>
      </c>
      <c r="F60" s="26" t="b">
        <f t="shared" si="3"/>
        <v>0</v>
      </c>
    </row>
    <row r="61" spans="1:6" ht="12.75" customHeight="1" x14ac:dyDescent="0.2">
      <c r="A61" s="51">
        <v>26</v>
      </c>
      <c r="B61" s="25"/>
      <c r="C61" s="24"/>
      <c r="D61" s="24"/>
      <c r="E61" s="23">
        <f t="shared" si="2"/>
        <v>0</v>
      </c>
      <c r="F61" s="22" t="b">
        <f t="shared" si="3"/>
        <v>0</v>
      </c>
    </row>
    <row r="62" spans="1:6" ht="12.75" customHeight="1" thickBot="1" x14ac:dyDescent="0.25">
      <c r="A62" s="52"/>
      <c r="B62" s="29"/>
      <c r="C62" s="28"/>
      <c r="D62" s="28"/>
      <c r="E62" s="27">
        <f t="shared" si="2"/>
        <v>0</v>
      </c>
      <c r="F62" s="26" t="b">
        <f t="shared" si="3"/>
        <v>0</v>
      </c>
    </row>
    <row r="63" spans="1:6" ht="12.75" customHeight="1" x14ac:dyDescent="0.2">
      <c r="A63" s="51">
        <v>27</v>
      </c>
      <c r="B63" s="25"/>
      <c r="C63" s="24"/>
      <c r="D63" s="24"/>
      <c r="E63" s="23">
        <f t="shared" si="2"/>
        <v>0</v>
      </c>
      <c r="F63" s="22" t="b">
        <f t="shared" si="3"/>
        <v>0</v>
      </c>
    </row>
    <row r="64" spans="1:6" ht="12.75" customHeight="1" thickBot="1" x14ac:dyDescent="0.25">
      <c r="A64" s="52"/>
      <c r="B64" s="29"/>
      <c r="C64" s="28"/>
      <c r="D64" s="28"/>
      <c r="E64" s="27">
        <f t="shared" si="2"/>
        <v>0</v>
      </c>
      <c r="F64" s="26" t="b">
        <f t="shared" si="3"/>
        <v>0</v>
      </c>
    </row>
    <row r="65" spans="1:8" ht="12.75" customHeight="1" x14ac:dyDescent="0.2">
      <c r="A65" s="51">
        <v>28</v>
      </c>
      <c r="B65" s="25"/>
      <c r="C65" s="24"/>
      <c r="D65" s="24"/>
      <c r="E65" s="23">
        <f t="shared" si="2"/>
        <v>0</v>
      </c>
      <c r="F65" s="22" t="b">
        <f t="shared" si="3"/>
        <v>0</v>
      </c>
    </row>
    <row r="66" spans="1:8" ht="12.75" customHeight="1" thickBot="1" x14ac:dyDescent="0.25">
      <c r="A66" s="52"/>
      <c r="B66" s="29"/>
      <c r="C66" s="28"/>
      <c r="D66" s="28"/>
      <c r="E66" s="27">
        <f t="shared" si="2"/>
        <v>0</v>
      </c>
      <c r="F66" s="26" t="b">
        <f t="shared" si="3"/>
        <v>0</v>
      </c>
    </row>
    <row r="67" spans="1:8" ht="12.75" customHeight="1" x14ac:dyDescent="0.2">
      <c r="A67" s="51">
        <v>29</v>
      </c>
      <c r="B67" s="25"/>
      <c r="C67" s="24"/>
      <c r="D67" s="24"/>
      <c r="E67" s="23">
        <f t="shared" si="2"/>
        <v>0</v>
      </c>
      <c r="F67" s="22" t="b">
        <f t="shared" si="3"/>
        <v>0</v>
      </c>
    </row>
    <row r="68" spans="1:8" ht="12.75" customHeight="1" thickBot="1" x14ac:dyDescent="0.25">
      <c r="A68" s="52"/>
      <c r="B68" s="29"/>
      <c r="C68" s="28"/>
      <c r="D68" s="28"/>
      <c r="E68" s="27">
        <f t="shared" si="2"/>
        <v>0</v>
      </c>
      <c r="F68" s="26" t="b">
        <f t="shared" si="3"/>
        <v>0</v>
      </c>
    </row>
    <row r="69" spans="1:8" ht="12.75" customHeight="1" x14ac:dyDescent="0.2">
      <c r="A69" s="51">
        <v>30</v>
      </c>
      <c r="B69" s="25"/>
      <c r="C69" s="24"/>
      <c r="D69" s="24"/>
      <c r="E69" s="23">
        <f t="shared" si="2"/>
        <v>0</v>
      </c>
      <c r="F69" s="22" t="b">
        <f t="shared" si="3"/>
        <v>0</v>
      </c>
    </row>
    <row r="70" spans="1:8" ht="12.75" customHeight="1" thickBot="1" x14ac:dyDescent="0.25">
      <c r="A70" s="52"/>
      <c r="B70" s="29"/>
      <c r="C70" s="28"/>
      <c r="D70" s="28"/>
      <c r="E70" s="27">
        <f t="shared" si="2"/>
        <v>0</v>
      </c>
      <c r="F70" s="26" t="b">
        <f t="shared" si="3"/>
        <v>0</v>
      </c>
    </row>
    <row r="71" spans="1:8" ht="12.75" customHeight="1" x14ac:dyDescent="0.2">
      <c r="A71" s="51">
        <v>31</v>
      </c>
      <c r="B71" s="25"/>
      <c r="C71" s="24"/>
      <c r="D71" s="24"/>
      <c r="E71" s="23">
        <f t="shared" si="2"/>
        <v>0</v>
      </c>
      <c r="F71" s="22" t="b">
        <f t="shared" si="3"/>
        <v>0</v>
      </c>
    </row>
    <row r="72" spans="1:8" ht="13.5" customHeight="1" thickBot="1" x14ac:dyDescent="0.25">
      <c r="A72" s="55"/>
      <c r="B72" s="21"/>
      <c r="C72" s="20"/>
      <c r="D72" s="20"/>
      <c r="E72" s="19">
        <f t="shared" si="2"/>
        <v>0</v>
      </c>
      <c r="F72" s="18" t="b">
        <f t="shared" si="3"/>
        <v>0</v>
      </c>
    </row>
    <row r="73" spans="1:8" ht="18.75" thickTop="1" x14ac:dyDescent="0.2">
      <c r="A73" s="17" t="s">
        <v>8</v>
      </c>
      <c r="B73" s="16">
        <f>SUMIFS($E$11:$E$72,B$11:$B$72,"HEOD")</f>
        <v>5</v>
      </c>
      <c r="C73" s="56" t="s">
        <v>7</v>
      </c>
      <c r="D73" s="57"/>
      <c r="E73" s="57"/>
      <c r="F73" s="15">
        <f>SUM($F$11:$F$72)</f>
        <v>78125.000000000015</v>
      </c>
    </row>
    <row r="74" spans="1:8" x14ac:dyDescent="0.2">
      <c r="A74" s="13" t="s">
        <v>6</v>
      </c>
      <c r="B74" s="12">
        <f>SUMIFS($E$11:$E$72,B$11:$B$72,"HEON")</f>
        <v>5</v>
      </c>
      <c r="C74" s="58" t="s">
        <v>5</v>
      </c>
      <c r="D74" s="59"/>
      <c r="E74" s="59"/>
      <c r="F74" s="14">
        <f>+($F$73+$C$1)*4%</f>
        <v>23125</v>
      </c>
      <c r="H74" s="10"/>
    </row>
    <row r="75" spans="1:8" ht="18.75" thickBot="1" x14ac:dyDescent="0.25">
      <c r="A75" s="13" t="s">
        <v>4</v>
      </c>
      <c r="B75" s="12">
        <f>SUMIFS($E$11:$E$72,B$11:$B$72,"HEFD")</f>
        <v>5</v>
      </c>
      <c r="C75" s="60" t="s">
        <v>3</v>
      </c>
      <c r="D75" s="61"/>
      <c r="E75" s="61"/>
      <c r="F75" s="11">
        <f>+($F$73+$C$1)*4%</f>
        <v>23125</v>
      </c>
      <c r="H75" s="10"/>
    </row>
    <row r="76" spans="1:8" ht="19.5" thickTop="1" thickBot="1" x14ac:dyDescent="0.25">
      <c r="A76" s="9" t="s">
        <v>2</v>
      </c>
      <c r="B76" s="8">
        <f>SUMIFS($E$11:$E$72,B$11:$B$72,"HEFN")</f>
        <v>5</v>
      </c>
      <c r="C76" s="53" t="s">
        <v>1</v>
      </c>
      <c r="D76" s="54"/>
      <c r="E76" s="54"/>
      <c r="F76" s="7">
        <f>SUM($C$1+$C$2+$F$73)-SUM($F$74:$F$75)</f>
        <v>599675</v>
      </c>
    </row>
    <row r="77" spans="1:8" ht="19.5" thickTop="1" thickBot="1" x14ac:dyDescent="0.25">
      <c r="C77" s="63" t="s">
        <v>0</v>
      </c>
      <c r="D77" s="64"/>
      <c r="E77" s="65"/>
      <c r="F77" s="6"/>
      <c r="H77" s="4"/>
    </row>
    <row r="78" spans="1:8" ht="18.75" thickTop="1" x14ac:dyDescent="0.2">
      <c r="E78" s="5"/>
      <c r="F78" s="4">
        <v>0</v>
      </c>
    </row>
    <row r="82" spans="2:2" x14ac:dyDescent="0.2">
      <c r="B82" s="1">
        <f>SUMIF(E11:E50,B11="HEOD",E11:E50)</f>
        <v>0</v>
      </c>
    </row>
  </sheetData>
  <mergeCells count="44">
    <mergeCell ref="A6:B6"/>
    <mergeCell ref="A7:B7"/>
    <mergeCell ref="B9:C9"/>
    <mergeCell ref="A11:A12"/>
    <mergeCell ref="A1:B1"/>
    <mergeCell ref="A2:B2"/>
    <mergeCell ref="A3:B3"/>
    <mergeCell ref="A4:B4"/>
    <mergeCell ref="A5:B5"/>
    <mergeCell ref="A23:A24"/>
    <mergeCell ref="A25:A26"/>
    <mergeCell ref="A27:A28"/>
    <mergeCell ref="A29:A30"/>
    <mergeCell ref="C77:E77"/>
    <mergeCell ref="A13:A14"/>
    <mergeCell ref="A15:A16"/>
    <mergeCell ref="A17:A18"/>
    <mergeCell ref="A19:A20"/>
    <mergeCell ref="A21:A22"/>
    <mergeCell ref="A63:A64"/>
    <mergeCell ref="A31:A32"/>
    <mergeCell ref="A33:A34"/>
    <mergeCell ref="A59:A60"/>
    <mergeCell ref="A37:A38"/>
    <mergeCell ref="A39:A40"/>
    <mergeCell ref="A41:A42"/>
    <mergeCell ref="A43:A44"/>
    <mergeCell ref="A45:A46"/>
    <mergeCell ref="A47:A48"/>
    <mergeCell ref="A49:A50"/>
    <mergeCell ref="A35:A36"/>
    <mergeCell ref="A51:A52"/>
    <mergeCell ref="A53:A54"/>
    <mergeCell ref="A55:A56"/>
    <mergeCell ref="A57:A58"/>
    <mergeCell ref="A61:A62"/>
    <mergeCell ref="A65:A66"/>
    <mergeCell ref="C76:E76"/>
    <mergeCell ref="A67:A68"/>
    <mergeCell ref="A69:A70"/>
    <mergeCell ref="A71:A72"/>
    <mergeCell ref="C73:E73"/>
    <mergeCell ref="C74:E74"/>
    <mergeCell ref="C75:E75"/>
  </mergeCells>
  <conditionalFormatting sqref="F11:F72">
    <cfRule type="expression" dxfId="0" priority="1" stopIfTrue="1">
      <formula>NOT(ISERROR(SEARCH("FALSO",F11)))</formula>
    </cfRule>
  </conditionalFormatting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DICIEMBRE!TIPOS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HORAS EXTRAS</dc:title>
  <dc:creator>OSCAR EDWIN BATERO SALDARRIAGA</dc:creator>
  <cp:lastModifiedBy>SB</cp:lastModifiedBy>
  <dcterms:created xsi:type="dcterms:W3CDTF">2012-12-05T16:06:18Z</dcterms:created>
  <dcterms:modified xsi:type="dcterms:W3CDTF">2012-12-05T19:23:56Z</dcterms:modified>
</cp:coreProperties>
</file>