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geren\Documents\Curacion\Excel\2-Libros-Excel\"/>
    </mc:Choice>
  </mc:AlternateContent>
  <xr:revisionPtr revIDLastSave="0" documentId="13_ncr:1_{6CA827A9-9A9F-42DA-B462-B2C5C2B37F7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Dígito de verificación" sheetId="1" r:id="rId1"/>
    <sheet name="Paso a paso" sheetId="2" r:id="rId2"/>
  </sheets>
  <calcPr calcId="191029"/>
</workbook>
</file>

<file path=xl/calcChain.xml><?xml version="1.0" encoding="utf-8"?>
<calcChain xmlns="http://schemas.openxmlformats.org/spreadsheetml/2006/main">
  <c r="B20" i="2" l="1"/>
  <c r="D20" i="2" s="1"/>
  <c r="B19" i="2"/>
  <c r="D19" i="2" s="1"/>
  <c r="B18" i="2"/>
  <c r="D18" i="2" s="1"/>
  <c r="B17" i="2"/>
  <c r="D17" i="2" s="1"/>
  <c r="B16" i="2"/>
  <c r="D16" i="2" s="1"/>
  <c r="B15" i="2"/>
  <c r="D15" i="2" s="1"/>
  <c r="B14" i="2"/>
  <c r="D14" i="2" s="1"/>
  <c r="B13" i="2"/>
  <c r="D13" i="2" s="1"/>
  <c r="B12" i="2"/>
  <c r="D12" i="2" s="1"/>
  <c r="B11" i="2"/>
  <c r="D11" i="2" s="1"/>
  <c r="B10" i="2"/>
  <c r="D10" i="2" s="1"/>
  <c r="B9" i="2"/>
  <c r="D9" i="2" s="1"/>
  <c r="B8" i="2"/>
  <c r="D8" i="2" s="1"/>
  <c r="B7" i="2"/>
  <c r="D7" i="2" s="1"/>
  <c r="B6" i="2"/>
  <c r="D6" i="2" s="1"/>
  <c r="D22" i="2" s="1"/>
  <c r="D23" i="2" s="1"/>
  <c r="D24" i="2" s="1"/>
  <c r="H18" i="1"/>
  <c r="G18" i="1"/>
  <c r="E18" i="1"/>
  <c r="F18" i="1" s="1"/>
  <c r="D18" i="1"/>
  <c r="C18" i="1"/>
  <c r="B18" i="1"/>
  <c r="H17" i="1"/>
  <c r="G17" i="1"/>
  <c r="F17" i="1"/>
  <c r="E17" i="1"/>
  <c r="D17" i="1"/>
  <c r="C17" i="1"/>
  <c r="B17" i="1"/>
  <c r="H16" i="1"/>
  <c r="G16" i="1"/>
  <c r="E16" i="1"/>
  <c r="F16" i="1" s="1"/>
  <c r="D16" i="1"/>
  <c r="C16" i="1"/>
  <c r="B16" i="1"/>
  <c r="H15" i="1"/>
  <c r="G15" i="1"/>
  <c r="F15" i="1"/>
  <c r="E15" i="1"/>
  <c r="D15" i="1"/>
  <c r="C15" i="1"/>
  <c r="B15" i="1"/>
  <c r="H14" i="1"/>
  <c r="G14" i="1"/>
  <c r="E14" i="1"/>
  <c r="F14" i="1" s="1"/>
  <c r="D14" i="1"/>
  <c r="C14" i="1"/>
  <c r="B14" i="1"/>
  <c r="H13" i="1"/>
  <c r="G13" i="1"/>
  <c r="E13" i="1"/>
  <c r="F13" i="1" s="1"/>
  <c r="D13" i="1"/>
  <c r="C13" i="1"/>
  <c r="B13" i="1"/>
  <c r="H12" i="1"/>
  <c r="G12" i="1"/>
  <c r="E12" i="1"/>
  <c r="F12" i="1" s="1"/>
  <c r="D12" i="1"/>
  <c r="C12" i="1"/>
  <c r="B12" i="1"/>
  <c r="G11" i="1"/>
  <c r="E11" i="1"/>
  <c r="F11" i="1" s="1"/>
  <c r="C11" i="1"/>
  <c r="D11" i="1" s="1"/>
  <c r="B11" i="1"/>
  <c r="H11" i="1" s="1"/>
  <c r="E10" i="1"/>
  <c r="B10" i="1"/>
  <c r="H10" i="1" s="1"/>
  <c r="F9" i="1"/>
  <c r="E9" i="1"/>
  <c r="B9" i="1"/>
  <c r="H9" i="1" s="1"/>
  <c r="G8" i="1"/>
  <c r="E8" i="1"/>
  <c r="B8" i="1"/>
  <c r="C8" i="1" s="1"/>
  <c r="D8" i="1" s="1"/>
  <c r="E7" i="1"/>
  <c r="B7" i="1"/>
  <c r="G7" i="1" s="1"/>
  <c r="F6" i="1"/>
  <c r="E6" i="1"/>
  <c r="C6" i="1"/>
  <c r="B6" i="1"/>
  <c r="D6" i="1" s="1"/>
  <c r="H5" i="1"/>
  <c r="G5" i="1"/>
  <c r="E5" i="1"/>
  <c r="B5" i="1"/>
  <c r="C5" i="1" s="1"/>
  <c r="F5" i="1" l="1"/>
  <c r="D5" i="1"/>
  <c r="F8" i="1"/>
  <c r="H7" i="1"/>
  <c r="G6" i="1"/>
  <c r="C10" i="1"/>
  <c r="D10" i="1" s="1"/>
  <c r="H6" i="1"/>
  <c r="C7" i="1"/>
  <c r="F7" i="1" s="1"/>
  <c r="H8" i="1"/>
  <c r="G10" i="1"/>
  <c r="C9" i="1"/>
  <c r="D9" i="1" s="1"/>
  <c r="G9" i="1"/>
  <c r="D7" i="1" l="1"/>
  <c r="F10" i="1"/>
</calcChain>
</file>

<file path=xl/sharedStrings.xml><?xml version="1.0" encoding="utf-8"?>
<sst xmlns="http://schemas.openxmlformats.org/spreadsheetml/2006/main" count="30" uniqueCount="29">
  <si>
    <t>Calcular y separar el dígito de verificación del NIT</t>
  </si>
  <si>
    <t>Gerencie.com. Algoritmo de módulo 11 que usa la DIAN. Escriba el NIT con o sin puntos, con o sin guion.</t>
  </si>
  <si>
    <t>NIT como viene</t>
  </si>
  <si>
    <t>NIT solo números (sin DV)</t>
  </si>
  <si>
    <t>DV calculado</t>
  </si>
  <si>
    <t>NIT con DV</t>
  </si>
  <si>
    <t>DV escrito (si viene con guion)</t>
  </si>
  <si>
    <t>¿Coincide?</t>
  </si>
  <si>
    <t>Último dígito del NIT (sin DV)</t>
  </si>
  <si>
    <t>Dos últimos dígitos</t>
  </si>
  <si>
    <t>800.197.268-4</t>
  </si>
  <si>
    <t>800197268</t>
  </si>
  <si>
    <t>891.145.237-5</t>
  </si>
  <si>
    <t>900.000.000-5</t>
  </si>
  <si>
    <t>79123456</t>
  </si>
  <si>
    <t>860.034.313-7</t>
  </si>
  <si>
    <t>Los NIT de ejemplo son de entidades públicas o ficticios; 891.145.237-5 se incluye para mostrar un dígito de verificación que no coincide.</t>
  </si>
  <si>
    <t>Celdas amarillas: datos que puede cambiar.</t>
  </si>
  <si>
    <t>Celdas verdes: resultados con fórmula. Gerencie.com</t>
  </si>
  <si>
    <t>Cálculo del DV paso a paso</t>
  </si>
  <si>
    <t>NIT de ejemplo: 800197268 (DIAN).</t>
  </si>
  <si>
    <t>NIT:</t>
  </si>
  <si>
    <t>Posición desde la derecha</t>
  </si>
  <si>
    <t>Dígito</t>
  </si>
  <si>
    <t>Peso</t>
  </si>
  <si>
    <t>Dígito × peso</t>
  </si>
  <si>
    <t>Suma</t>
  </si>
  <si>
    <t>Residuo (÷ 11)</t>
  </si>
  <si>
    <t>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</si>
</sst>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1F3864"/>
      <name val="Calibri"/>
    </font>
    <font>
      <i/>
      <sz val="9"/>
      <color rgb="FF595959"/>
      <name val="Calibri"/>
    </font>
    <font>
      <b/>
      <sz val="11"/>
      <color rgb="FFFFFFFF"/>
      <name val="Calibri"/>
    </font>
    <font>
      <i/>
      <sz val="9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FFF2CC"/>
      </patternFill>
    </fill>
    <fill>
      <patternFill patternType="solid">
        <fgColor rgb="FFE2EFDA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0" fillId="3" borderId="1" xfId="0" applyFill="1" applyBorder="1"/>
    <xf numFmtId="0" fontId="0" fillId="4" borderId="1" xfId="0" applyFill="1" applyBorder="1"/>
    <xf numFmtId="0" fontId="4" fillId="0" borderId="0" xfId="0" applyFont="1"/>
    <xf numFmtId="0" fontId="0" fillId="3" borderId="0" xfId="0" applyFill="1"/>
    <xf numFmtId="0" fontId="0" fillId="4" borderId="0" xfId="0" applyFill="1"/>
    <xf numFmtId="0" fontId="0" fillId="0" borderId="1" xfId="0" applyBorder="1"/>
    <xf numFmtId="0" fontId="5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activeCell="A11" sqref="A11"/>
    </sheetView>
  </sheetViews>
  <sheetFormatPr baseColWidth="10" defaultColWidth="9.140625" defaultRowHeight="15" x14ac:dyDescent="0.25"/>
  <cols>
    <col min="1" max="2" width="18" customWidth="1"/>
    <col min="3" max="3" width="10" customWidth="1"/>
    <col min="4" max="4" width="16" customWidth="1"/>
    <col min="5" max="5" width="14" customWidth="1"/>
    <col min="6" max="6" width="18" customWidth="1"/>
    <col min="7" max="7" width="16" customWidth="1"/>
    <col min="8" max="8" width="12" customWidth="1"/>
  </cols>
  <sheetData>
    <row r="1" spans="1:8" ht="18.75" x14ac:dyDescent="0.3">
      <c r="A1" s="1" t="s">
        <v>0</v>
      </c>
    </row>
    <row r="2" spans="1:8" x14ac:dyDescent="0.25">
      <c r="A2" s="2" t="s">
        <v>1</v>
      </c>
    </row>
    <row r="4" spans="1:8" ht="45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 t="s">
        <v>10</v>
      </c>
      <c r="B5" s="5" t="str">
        <f t="shared" ref="B5:B18" si="0">IF(A5="","",SUBSTITUTE(SUBSTITUTE(IF(ISNUMBER(FIND("-",A5)),LEFT(A5,FIND("-",A5)-1),A5),".","")," ",""))</f>
        <v>800197268</v>
      </c>
      <c r="C5" s="5">
        <f>IF(A5="","",IF(MOD(SUMPRODUCT(--MID(TEXT(B5,"000000000000000"),{1;2;3;4;5;6;7;8;9;10;11;12;13;14;15},1),{71;67;59;53;47;43;41;37;29;23;19;17;13;7;3}),11)&gt;1,11-MOD(SUMPRODUCT(--MID(TEXT(B5,"000000000000000"),{1;2;3;4;5;6;7;8;9;10;11;12;13;14;15},1),{71;67;59;53;47;43;41;37;29;23;19;17;13;7;3}),11),MOD(SUMPRODUCT(--MID(TEXT(B5,"000000000000000"),{1;2;3;4;5;6;7;8;9;10;11;12;13;14;15},1),{71;67;59;53;47;43;41;37;29;23;19;17;13;7;3}),11)))</f>
        <v>4</v>
      </c>
      <c r="D5" s="5" t="str">
        <f t="shared" ref="D5:D18" si="1">IF(A5="","",B5&amp;"-"&amp;C5)</f>
        <v>800197268-4</v>
      </c>
      <c r="E5" s="5">
        <f t="shared" ref="E5:E18" si="2">IF(ISNUMBER(FIND("-",A5)),VALUE(MID(A5,FIND("-",A5)+1,2)),"")</f>
        <v>4</v>
      </c>
      <c r="F5" s="5" t="str">
        <f t="shared" ref="F5:F18" si="3">IF(E5="","",IF(E5=C5,"Sí","No: revise el NIT"))</f>
        <v>Sí</v>
      </c>
      <c r="G5" s="5">
        <f t="shared" ref="G5:G18" si="4">IF(A5="","",VALUE(RIGHT(B5,1)))</f>
        <v>8</v>
      </c>
      <c r="H5" s="5">
        <f t="shared" ref="H5:H18" si="5">IF(A5="","",VALUE(RIGHT(B5,2)))</f>
        <v>68</v>
      </c>
    </row>
    <row r="6" spans="1:8" x14ac:dyDescent="0.25">
      <c r="A6" s="4" t="s">
        <v>11</v>
      </c>
      <c r="B6" s="5" t="str">
        <f t="shared" si="0"/>
        <v>800197268</v>
      </c>
      <c r="C6" s="5">
        <f>IF(A6="","",IF(MOD(SUMPRODUCT(--MID(TEXT(B6,"000000000000000"),{1;2;3;4;5;6;7;8;9;10;11;12;13;14;15},1),{71;67;59;53;47;43;41;37;29;23;19;17;13;7;3}),11)&gt;1,11-MOD(SUMPRODUCT(--MID(TEXT(B6,"000000000000000"),{1;2;3;4;5;6;7;8;9;10;11;12;13;14;15},1),{71;67;59;53;47;43;41;37;29;23;19;17;13;7;3}),11),MOD(SUMPRODUCT(--MID(TEXT(B6,"000000000000000"),{1;2;3;4;5;6;7;8;9;10;11;12;13;14;15},1),{71;67;59;53;47;43;41;37;29;23;19;17;13;7;3}),11)))</f>
        <v>4</v>
      </c>
      <c r="D6" s="5" t="str">
        <f t="shared" si="1"/>
        <v>800197268-4</v>
      </c>
      <c r="E6" s="5" t="str">
        <f t="shared" si="2"/>
        <v/>
      </c>
      <c r="F6" s="5" t="str">
        <f t="shared" si="3"/>
        <v/>
      </c>
      <c r="G6" s="5">
        <f t="shared" si="4"/>
        <v>8</v>
      </c>
      <c r="H6" s="5">
        <f t="shared" si="5"/>
        <v>68</v>
      </c>
    </row>
    <row r="7" spans="1:8" x14ac:dyDescent="0.25">
      <c r="A7" s="4" t="s">
        <v>12</v>
      </c>
      <c r="B7" s="5" t="str">
        <f t="shared" si="0"/>
        <v>891145237</v>
      </c>
      <c r="C7" s="5">
        <f>IF(A7="","",IF(MOD(SUMPRODUCT(--MID(TEXT(B7,"000000000000000"),{1;2;3;4;5;6;7;8;9;10;11;12;13;14;15},1),{71;67;59;53;47;43;41;37;29;23;19;17;13;7;3}),11)&gt;1,11-MOD(SUMPRODUCT(--MID(TEXT(B7,"000000000000000"),{1;2;3;4;5;6;7;8;9;10;11;12;13;14;15},1),{71;67;59;53;47;43;41;37;29;23;19;17;13;7;3}),11),MOD(SUMPRODUCT(--MID(TEXT(B7,"000000000000000"),{1;2;3;4;5;6;7;8;9;10;11;12;13;14;15},1),{71;67;59;53;47;43;41;37;29;23;19;17;13;7;3}),11)))</f>
        <v>4</v>
      </c>
      <c r="D7" s="5" t="str">
        <f t="shared" si="1"/>
        <v>891145237-4</v>
      </c>
      <c r="E7" s="5">
        <f t="shared" si="2"/>
        <v>5</v>
      </c>
      <c r="F7" s="5" t="str">
        <f t="shared" si="3"/>
        <v>No: revise el NIT</v>
      </c>
      <c r="G7" s="5">
        <f t="shared" si="4"/>
        <v>7</v>
      </c>
      <c r="H7" s="5">
        <f t="shared" si="5"/>
        <v>37</v>
      </c>
    </row>
    <row r="8" spans="1:8" x14ac:dyDescent="0.25">
      <c r="A8" s="4" t="s">
        <v>13</v>
      </c>
      <c r="B8" s="5" t="str">
        <f t="shared" si="0"/>
        <v>900000000</v>
      </c>
      <c r="C8" s="5">
        <f>IF(A8="","",IF(MOD(SUMPRODUCT(--MID(TEXT(B8,"000000000000000"),{1;2;3;4;5;6;7;8;9;10;11;12;13;14;15},1),{71;67;59;53;47;43;41;37;29;23;19;17;13;7;3}),11)&gt;1,11-MOD(SUMPRODUCT(--MID(TEXT(B8,"000000000000000"),{1;2;3;4;5;6;7;8;9;10;11;12;13;14;15},1),{71;67;59;53;47;43;41;37;29;23;19;17;13;7;3}),11),MOD(SUMPRODUCT(--MID(TEXT(B8,"000000000000000"),{1;2;3;4;5;6;7;8;9;10;11;12;13;14;15},1),{71;67;59;53;47;43;41;37;29;23;19;17;13;7;3}),11)))</f>
        <v>5</v>
      </c>
      <c r="D8" s="5" t="str">
        <f t="shared" si="1"/>
        <v>900000000-5</v>
      </c>
      <c r="E8" s="5">
        <f t="shared" si="2"/>
        <v>5</v>
      </c>
      <c r="F8" s="5" t="str">
        <f t="shared" si="3"/>
        <v>Sí</v>
      </c>
      <c r="G8" s="5">
        <f t="shared" si="4"/>
        <v>0</v>
      </c>
      <c r="H8" s="5">
        <f t="shared" si="5"/>
        <v>0</v>
      </c>
    </row>
    <row r="9" spans="1:8" x14ac:dyDescent="0.25">
      <c r="A9" s="4" t="s">
        <v>14</v>
      </c>
      <c r="B9" s="5" t="str">
        <f t="shared" si="0"/>
        <v>79123456</v>
      </c>
      <c r="C9" s="5">
        <f>IF(A9="","",IF(MOD(SUMPRODUCT(--MID(TEXT(B9,"000000000000000"),{1;2;3;4;5;6;7;8;9;10;11;12;13;14;15},1),{71;67;59;53;47;43;41;37;29;23;19;17;13;7;3}),11)&gt;1,11-MOD(SUMPRODUCT(--MID(TEXT(B9,"000000000000000"),{1;2;3;4;5;6;7;8;9;10;11;12;13;14;15},1),{71;67;59;53;47;43;41;37;29;23;19;17;13;7;3}),11),MOD(SUMPRODUCT(--MID(TEXT(B9,"000000000000000"),{1;2;3;4;5;6;7;8;9;10;11;12;13;14;15},1),{71;67;59;53;47;43;41;37;29;23;19;17;13;7;3}),11)))</f>
        <v>0</v>
      </c>
      <c r="D9" s="5" t="str">
        <f t="shared" si="1"/>
        <v>79123456-0</v>
      </c>
      <c r="E9" s="5" t="str">
        <f t="shared" si="2"/>
        <v/>
      </c>
      <c r="F9" s="5" t="str">
        <f t="shared" si="3"/>
        <v/>
      </c>
      <c r="G9" s="5">
        <f t="shared" si="4"/>
        <v>6</v>
      </c>
      <c r="H9" s="5">
        <f t="shared" si="5"/>
        <v>56</v>
      </c>
    </row>
    <row r="10" spans="1:8" x14ac:dyDescent="0.25">
      <c r="A10" s="4" t="s">
        <v>15</v>
      </c>
      <c r="B10" s="5" t="str">
        <f t="shared" si="0"/>
        <v>860034313</v>
      </c>
      <c r="C10" s="5">
        <f>IF(A10="","",IF(MOD(SUMPRODUCT(--MID(TEXT(B10,"000000000000000"),{1;2;3;4;5;6;7;8;9;10;11;12;13;14;15},1),{71;67;59;53;47;43;41;37;29;23;19;17;13;7;3}),11)&gt;1,11-MOD(SUMPRODUCT(--MID(TEXT(B10,"000000000000000"),{1;2;3;4;5;6;7;8;9;10;11;12;13;14;15},1),{71;67;59;53;47;43;41;37;29;23;19;17;13;7;3}),11),MOD(SUMPRODUCT(--MID(TEXT(B10,"000000000000000"),{1;2;3;4;5;6;7;8;9;10;11;12;13;14;15},1),{71;67;59;53;47;43;41;37;29;23;19;17;13;7;3}),11)))</f>
        <v>7</v>
      </c>
      <c r="D10" s="5" t="str">
        <f t="shared" si="1"/>
        <v>860034313-7</v>
      </c>
      <c r="E10" s="5">
        <f t="shared" si="2"/>
        <v>7</v>
      </c>
      <c r="F10" s="5" t="str">
        <f t="shared" si="3"/>
        <v>Sí</v>
      </c>
      <c r="G10" s="5">
        <f t="shared" si="4"/>
        <v>3</v>
      </c>
      <c r="H10" s="5">
        <f t="shared" si="5"/>
        <v>13</v>
      </c>
    </row>
    <row r="11" spans="1:8" x14ac:dyDescent="0.25">
      <c r="A11" s="4"/>
      <c r="B11" s="5" t="str">
        <f t="shared" si="0"/>
        <v/>
      </c>
      <c r="C11" s="5" t="str">
        <f>IF(A11="","",IF(MOD(SUMPRODUCT(--MID(TEXT(B11,"000000000000000"),{1;2;3;4;5;6;7;8;9;10;11;12;13;14;15},1),{71;67;59;53;47;43;41;37;29;23;19;17;13;7;3}),11)&gt;1,11-MOD(SUMPRODUCT(--MID(TEXT(B11,"000000000000000"),{1;2;3;4;5;6;7;8;9;10;11;12;13;14;15},1),{71;67;59;53;47;43;41;37;29;23;19;17;13;7;3}),11),MOD(SUMPRODUCT(--MID(TEXT(B11,"000000000000000"),{1;2;3;4;5;6;7;8;9;10;11;12;13;14;15},1),{71;67;59;53;47;43;41;37;29;23;19;17;13;7;3}),11)))</f>
        <v/>
      </c>
      <c r="D11" s="5" t="str">
        <f t="shared" si="1"/>
        <v/>
      </c>
      <c r="E11" s="5" t="str">
        <f t="shared" si="2"/>
        <v/>
      </c>
      <c r="F11" s="5" t="str">
        <f t="shared" si="3"/>
        <v/>
      </c>
      <c r="G11" s="5" t="str">
        <f t="shared" si="4"/>
        <v/>
      </c>
      <c r="H11" s="5" t="str">
        <f t="shared" si="5"/>
        <v/>
      </c>
    </row>
    <row r="12" spans="1:8" x14ac:dyDescent="0.25">
      <c r="A12" s="4"/>
      <c r="B12" s="5" t="str">
        <f t="shared" si="0"/>
        <v/>
      </c>
      <c r="C12" s="5" t="str">
        <f>IF(A12="","",IF(MOD(SUMPRODUCT(--MID(TEXT(B12,"000000000000000"),{1;2;3;4;5;6;7;8;9;10;11;12;13;14;15},1),{71;67;59;53;47;43;41;37;29;23;19;17;13;7;3}),11)&gt;1,11-MOD(SUMPRODUCT(--MID(TEXT(B12,"000000000000000"),{1;2;3;4;5;6;7;8;9;10;11;12;13;14;15},1),{71;67;59;53;47;43;41;37;29;23;19;17;13;7;3}),11),MOD(SUMPRODUCT(--MID(TEXT(B12,"000000000000000"),{1;2;3;4;5;6;7;8;9;10;11;12;13;14;15},1),{71;67;59;53;47;43;41;37;29;23;19;17;13;7;3}),11)))</f>
        <v/>
      </c>
      <c r="D12" s="5" t="str">
        <f t="shared" si="1"/>
        <v/>
      </c>
      <c r="E12" s="5" t="str">
        <f t="shared" si="2"/>
        <v/>
      </c>
      <c r="F12" s="5" t="str">
        <f t="shared" si="3"/>
        <v/>
      </c>
      <c r="G12" s="5" t="str">
        <f t="shared" si="4"/>
        <v/>
      </c>
      <c r="H12" s="5" t="str">
        <f t="shared" si="5"/>
        <v/>
      </c>
    </row>
    <row r="13" spans="1:8" x14ac:dyDescent="0.25">
      <c r="A13" s="4"/>
      <c r="B13" s="5" t="str">
        <f t="shared" si="0"/>
        <v/>
      </c>
      <c r="C13" s="5" t="str">
        <f>IF(A13="","",IF(MOD(SUMPRODUCT(--MID(TEXT(B13,"000000000000000"),{1;2;3;4;5;6;7;8;9;10;11;12;13;14;15},1),{71;67;59;53;47;43;41;37;29;23;19;17;13;7;3}),11)&gt;1,11-MOD(SUMPRODUCT(--MID(TEXT(B13,"000000000000000"),{1;2;3;4;5;6;7;8;9;10;11;12;13;14;15},1),{71;67;59;53;47;43;41;37;29;23;19;17;13;7;3}),11),MOD(SUMPRODUCT(--MID(TEXT(B13,"000000000000000"),{1;2;3;4;5;6;7;8;9;10;11;12;13;14;15},1),{71;67;59;53;47;43;41;37;29;23;19;17;13;7;3}),11)))</f>
        <v/>
      </c>
      <c r="D13" s="5" t="str">
        <f t="shared" si="1"/>
        <v/>
      </c>
      <c r="E13" s="5" t="str">
        <f t="shared" si="2"/>
        <v/>
      </c>
      <c r="F13" s="5" t="str">
        <f t="shared" si="3"/>
        <v/>
      </c>
      <c r="G13" s="5" t="str">
        <f t="shared" si="4"/>
        <v/>
      </c>
      <c r="H13" s="5" t="str">
        <f t="shared" si="5"/>
        <v/>
      </c>
    </row>
    <row r="14" spans="1:8" x14ac:dyDescent="0.25">
      <c r="A14" s="4"/>
      <c r="B14" s="5" t="str">
        <f t="shared" si="0"/>
        <v/>
      </c>
      <c r="C14" s="5" t="str">
        <f>IF(A14="","",IF(MOD(SUMPRODUCT(--MID(TEXT(B14,"000000000000000"),{1;2;3;4;5;6;7;8;9;10;11;12;13;14;15},1),{71;67;59;53;47;43;41;37;29;23;19;17;13;7;3}),11)&gt;1,11-MOD(SUMPRODUCT(--MID(TEXT(B14,"000000000000000"),{1;2;3;4;5;6;7;8;9;10;11;12;13;14;15},1),{71;67;59;53;47;43;41;37;29;23;19;17;13;7;3}),11),MOD(SUMPRODUCT(--MID(TEXT(B14,"000000000000000"),{1;2;3;4;5;6;7;8;9;10;11;12;13;14;15},1),{71;67;59;53;47;43;41;37;29;23;19;17;13;7;3}),11)))</f>
        <v/>
      </c>
      <c r="D14" s="5" t="str">
        <f t="shared" si="1"/>
        <v/>
      </c>
      <c r="E14" s="5" t="str">
        <f t="shared" si="2"/>
        <v/>
      </c>
      <c r="F14" s="5" t="str">
        <f t="shared" si="3"/>
        <v/>
      </c>
      <c r="G14" s="5" t="str">
        <f t="shared" si="4"/>
        <v/>
      </c>
      <c r="H14" s="5" t="str">
        <f t="shared" si="5"/>
        <v/>
      </c>
    </row>
    <row r="15" spans="1:8" x14ac:dyDescent="0.25">
      <c r="A15" s="4"/>
      <c r="B15" s="5" t="str">
        <f t="shared" si="0"/>
        <v/>
      </c>
      <c r="C15" s="5" t="str">
        <f>IF(A15="","",IF(MOD(SUMPRODUCT(--MID(TEXT(B15,"000000000000000"),{1;2;3;4;5;6;7;8;9;10;11;12;13;14;15},1),{71;67;59;53;47;43;41;37;29;23;19;17;13;7;3}),11)&gt;1,11-MOD(SUMPRODUCT(--MID(TEXT(B15,"000000000000000"),{1;2;3;4;5;6;7;8;9;10;11;12;13;14;15},1),{71;67;59;53;47;43;41;37;29;23;19;17;13;7;3}),11),MOD(SUMPRODUCT(--MID(TEXT(B15,"000000000000000"),{1;2;3;4;5;6;7;8;9;10;11;12;13;14;15},1),{71;67;59;53;47;43;41;37;29;23;19;17;13;7;3}),11)))</f>
        <v/>
      </c>
      <c r="D15" s="5" t="str">
        <f t="shared" si="1"/>
        <v/>
      </c>
      <c r="E15" s="5" t="str">
        <f t="shared" si="2"/>
        <v/>
      </c>
      <c r="F15" s="5" t="str">
        <f t="shared" si="3"/>
        <v/>
      </c>
      <c r="G15" s="5" t="str">
        <f t="shared" si="4"/>
        <v/>
      </c>
      <c r="H15" s="5" t="str">
        <f t="shared" si="5"/>
        <v/>
      </c>
    </row>
    <row r="16" spans="1:8" x14ac:dyDescent="0.25">
      <c r="A16" s="4"/>
      <c r="B16" s="5" t="str">
        <f t="shared" si="0"/>
        <v/>
      </c>
      <c r="C16" s="5" t="str">
        <f>IF(A16="","",IF(MOD(SUMPRODUCT(--MID(TEXT(B16,"000000000000000"),{1;2;3;4;5;6;7;8;9;10;11;12;13;14;15},1),{71;67;59;53;47;43;41;37;29;23;19;17;13;7;3}),11)&gt;1,11-MOD(SUMPRODUCT(--MID(TEXT(B16,"000000000000000"),{1;2;3;4;5;6;7;8;9;10;11;12;13;14;15},1),{71;67;59;53;47;43;41;37;29;23;19;17;13;7;3}),11),MOD(SUMPRODUCT(--MID(TEXT(B16,"000000000000000"),{1;2;3;4;5;6;7;8;9;10;11;12;13;14;15},1),{71;67;59;53;47;43;41;37;29;23;19;17;13;7;3}),11)))</f>
        <v/>
      </c>
      <c r="D16" s="5" t="str">
        <f t="shared" si="1"/>
        <v/>
      </c>
      <c r="E16" s="5" t="str">
        <f t="shared" si="2"/>
        <v/>
      </c>
      <c r="F16" s="5" t="str">
        <f t="shared" si="3"/>
        <v/>
      </c>
      <c r="G16" s="5" t="str">
        <f t="shared" si="4"/>
        <v/>
      </c>
      <c r="H16" s="5" t="str">
        <f t="shared" si="5"/>
        <v/>
      </c>
    </row>
    <row r="17" spans="1:8" x14ac:dyDescent="0.25">
      <c r="A17" s="4"/>
      <c r="B17" s="5" t="str">
        <f t="shared" si="0"/>
        <v/>
      </c>
      <c r="C17" s="5" t="str">
        <f>IF(A17="","",IF(MOD(SUMPRODUCT(--MID(TEXT(B17,"000000000000000"),{1;2;3;4;5;6;7;8;9;10;11;12;13;14;15},1),{71;67;59;53;47;43;41;37;29;23;19;17;13;7;3}),11)&gt;1,11-MOD(SUMPRODUCT(--MID(TEXT(B17,"000000000000000"),{1;2;3;4;5;6;7;8;9;10;11;12;13;14;15},1),{71;67;59;53;47;43;41;37;29;23;19;17;13;7;3}),11),MOD(SUMPRODUCT(--MID(TEXT(B17,"000000000000000"),{1;2;3;4;5;6;7;8;9;10;11;12;13;14;15},1),{71;67;59;53;47;43;41;37;29;23;19;17;13;7;3}),11)))</f>
        <v/>
      </c>
      <c r="D17" s="5" t="str">
        <f t="shared" si="1"/>
        <v/>
      </c>
      <c r="E17" s="5" t="str">
        <f t="shared" si="2"/>
        <v/>
      </c>
      <c r="F17" s="5" t="str">
        <f t="shared" si="3"/>
        <v/>
      </c>
      <c r="G17" s="5" t="str">
        <f t="shared" si="4"/>
        <v/>
      </c>
      <c r="H17" s="5" t="str">
        <f t="shared" si="5"/>
        <v/>
      </c>
    </row>
    <row r="18" spans="1:8" x14ac:dyDescent="0.25">
      <c r="A18" s="4"/>
      <c r="B18" s="5" t="str">
        <f t="shared" si="0"/>
        <v/>
      </c>
      <c r="C18" s="5" t="str">
        <f>IF(A18="","",IF(MOD(SUMPRODUCT(--MID(TEXT(B18,"000000000000000"),{1;2;3;4;5;6;7;8;9;10;11;12;13;14;15},1),{71;67;59;53;47;43;41;37;29;23;19;17;13;7;3}),11)&gt;1,11-MOD(SUMPRODUCT(--MID(TEXT(B18,"000000000000000"),{1;2;3;4;5;6;7;8;9;10;11;12;13;14;15},1),{71;67;59;53;47;43;41;37;29;23;19;17;13;7;3}),11),MOD(SUMPRODUCT(--MID(TEXT(B18,"000000000000000"),{1;2;3;4;5;6;7;8;9;10;11;12;13;14;15},1),{71;67;59;53;47;43;41;37;29;23;19;17;13;7;3}),11)))</f>
        <v/>
      </c>
      <c r="D18" s="5" t="str">
        <f t="shared" si="1"/>
        <v/>
      </c>
      <c r="E18" s="5" t="str">
        <f t="shared" si="2"/>
        <v/>
      </c>
      <c r="F18" s="5" t="str">
        <f t="shared" si="3"/>
        <v/>
      </c>
      <c r="G18" s="5" t="str">
        <f t="shared" si="4"/>
        <v/>
      </c>
      <c r="H18" s="5" t="str">
        <f t="shared" si="5"/>
        <v/>
      </c>
    </row>
    <row r="20" spans="1:8" x14ac:dyDescent="0.25">
      <c r="A20" s="6" t="s">
        <v>16</v>
      </c>
    </row>
    <row r="22" spans="1:8" x14ac:dyDescent="0.25">
      <c r="A22" s="7" t="s">
        <v>17</v>
      </c>
    </row>
    <row r="23" spans="1:8" x14ac:dyDescent="0.25">
      <c r="A23" s="8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"/>
  <sheetViews>
    <sheetView workbookViewId="0"/>
  </sheetViews>
  <sheetFormatPr baseColWidth="10" defaultColWidth="9.140625" defaultRowHeight="15" x14ac:dyDescent="0.25"/>
  <cols>
    <col min="1" max="1" width="22" customWidth="1"/>
    <col min="2" max="2" width="10" customWidth="1"/>
    <col min="3" max="3" width="16" customWidth="1"/>
    <col min="4" max="4" width="14" customWidth="1"/>
  </cols>
  <sheetData>
    <row r="1" spans="1:4" ht="18.75" x14ac:dyDescent="0.3">
      <c r="A1" s="1" t="s">
        <v>19</v>
      </c>
    </row>
    <row r="2" spans="1:4" x14ac:dyDescent="0.25">
      <c r="A2" s="2" t="s">
        <v>20</v>
      </c>
    </row>
    <row r="3" spans="1:4" x14ac:dyDescent="0.25">
      <c r="A3" s="9" t="s">
        <v>21</v>
      </c>
      <c r="B3" s="4" t="s">
        <v>11</v>
      </c>
    </row>
    <row r="5" spans="1:4" ht="30" x14ac:dyDescent="0.25">
      <c r="A5" s="3" t="s">
        <v>22</v>
      </c>
      <c r="B5" s="3" t="s">
        <v>23</v>
      </c>
      <c r="C5" s="3" t="s">
        <v>24</v>
      </c>
      <c r="D5" s="3" t="s">
        <v>25</v>
      </c>
    </row>
    <row r="6" spans="1:4" x14ac:dyDescent="0.25">
      <c r="A6" s="9">
        <v>1</v>
      </c>
      <c r="B6" s="5">
        <f t="shared" ref="B6:B20" si="0">IF(A6&gt;LEN($B$3),"",VALUE(MID($B$3,LEN($B$3)-A6+1,1)))</f>
        <v>8</v>
      </c>
      <c r="C6" s="9">
        <v>3</v>
      </c>
      <c r="D6" s="5">
        <f t="shared" ref="D6:D20" si="1">IF(B6="","",B6*C6)</f>
        <v>24</v>
      </c>
    </row>
    <row r="7" spans="1:4" x14ac:dyDescent="0.25">
      <c r="A7" s="9">
        <v>2</v>
      </c>
      <c r="B7" s="5">
        <f t="shared" si="0"/>
        <v>6</v>
      </c>
      <c r="C7" s="9">
        <v>7</v>
      </c>
      <c r="D7" s="5">
        <f t="shared" si="1"/>
        <v>42</v>
      </c>
    </row>
    <row r="8" spans="1:4" x14ac:dyDescent="0.25">
      <c r="A8" s="9">
        <v>3</v>
      </c>
      <c r="B8" s="5">
        <f t="shared" si="0"/>
        <v>2</v>
      </c>
      <c r="C8" s="9">
        <v>13</v>
      </c>
      <c r="D8" s="5">
        <f t="shared" si="1"/>
        <v>26</v>
      </c>
    </row>
    <row r="9" spans="1:4" x14ac:dyDescent="0.25">
      <c r="A9" s="9">
        <v>4</v>
      </c>
      <c r="B9" s="5">
        <f t="shared" si="0"/>
        <v>7</v>
      </c>
      <c r="C9" s="9">
        <v>17</v>
      </c>
      <c r="D9" s="5">
        <f t="shared" si="1"/>
        <v>119</v>
      </c>
    </row>
    <row r="10" spans="1:4" x14ac:dyDescent="0.25">
      <c r="A10" s="9">
        <v>5</v>
      </c>
      <c r="B10" s="5">
        <f t="shared" si="0"/>
        <v>9</v>
      </c>
      <c r="C10" s="9">
        <v>19</v>
      </c>
      <c r="D10" s="5">
        <f t="shared" si="1"/>
        <v>171</v>
      </c>
    </row>
    <row r="11" spans="1:4" x14ac:dyDescent="0.25">
      <c r="A11" s="9">
        <v>6</v>
      </c>
      <c r="B11" s="5">
        <f t="shared" si="0"/>
        <v>1</v>
      </c>
      <c r="C11" s="9">
        <v>23</v>
      </c>
      <c r="D11" s="5">
        <f t="shared" si="1"/>
        <v>23</v>
      </c>
    </row>
    <row r="12" spans="1:4" x14ac:dyDescent="0.25">
      <c r="A12" s="9">
        <v>7</v>
      </c>
      <c r="B12" s="5">
        <f t="shared" si="0"/>
        <v>0</v>
      </c>
      <c r="C12" s="9">
        <v>29</v>
      </c>
      <c r="D12" s="5">
        <f t="shared" si="1"/>
        <v>0</v>
      </c>
    </row>
    <row r="13" spans="1:4" x14ac:dyDescent="0.25">
      <c r="A13" s="9">
        <v>8</v>
      </c>
      <c r="B13" s="5">
        <f t="shared" si="0"/>
        <v>0</v>
      </c>
      <c r="C13" s="9">
        <v>37</v>
      </c>
      <c r="D13" s="5">
        <f t="shared" si="1"/>
        <v>0</v>
      </c>
    </row>
    <row r="14" spans="1:4" x14ac:dyDescent="0.25">
      <c r="A14" s="9">
        <v>9</v>
      </c>
      <c r="B14" s="5">
        <f t="shared" si="0"/>
        <v>8</v>
      </c>
      <c r="C14" s="9">
        <v>41</v>
      </c>
      <c r="D14" s="5">
        <f t="shared" si="1"/>
        <v>328</v>
      </c>
    </row>
    <row r="15" spans="1:4" x14ac:dyDescent="0.25">
      <c r="A15" s="9">
        <v>10</v>
      </c>
      <c r="B15" s="5" t="str">
        <f t="shared" si="0"/>
        <v/>
      </c>
      <c r="C15" s="9">
        <v>43</v>
      </c>
      <c r="D15" s="5" t="str">
        <f t="shared" si="1"/>
        <v/>
      </c>
    </row>
    <row r="16" spans="1:4" x14ac:dyDescent="0.25">
      <c r="A16" s="9">
        <v>11</v>
      </c>
      <c r="B16" s="5" t="str">
        <f t="shared" si="0"/>
        <v/>
      </c>
      <c r="C16" s="9">
        <v>47</v>
      </c>
      <c r="D16" s="5" t="str">
        <f t="shared" si="1"/>
        <v/>
      </c>
    </row>
    <row r="17" spans="1:4" x14ac:dyDescent="0.25">
      <c r="A17" s="9">
        <v>12</v>
      </c>
      <c r="B17" s="5" t="str">
        <f t="shared" si="0"/>
        <v/>
      </c>
      <c r="C17" s="9">
        <v>53</v>
      </c>
      <c r="D17" s="5" t="str">
        <f t="shared" si="1"/>
        <v/>
      </c>
    </row>
    <row r="18" spans="1:4" x14ac:dyDescent="0.25">
      <c r="A18" s="9">
        <v>13</v>
      </c>
      <c r="B18" s="5" t="str">
        <f t="shared" si="0"/>
        <v/>
      </c>
      <c r="C18" s="9">
        <v>59</v>
      </c>
      <c r="D18" s="5" t="str">
        <f t="shared" si="1"/>
        <v/>
      </c>
    </row>
    <row r="19" spans="1:4" x14ac:dyDescent="0.25">
      <c r="A19" s="9">
        <v>14</v>
      </c>
      <c r="B19" s="5" t="str">
        <f t="shared" si="0"/>
        <v/>
      </c>
      <c r="C19" s="9">
        <v>67</v>
      </c>
      <c r="D19" s="5" t="str">
        <f t="shared" si="1"/>
        <v/>
      </c>
    </row>
    <row r="20" spans="1:4" x14ac:dyDescent="0.25">
      <c r="A20" s="9">
        <v>15</v>
      </c>
      <c r="B20" s="5" t="str">
        <f t="shared" si="0"/>
        <v/>
      </c>
      <c r="C20" s="9">
        <v>71</v>
      </c>
      <c r="D20" s="5" t="str">
        <f t="shared" si="1"/>
        <v/>
      </c>
    </row>
    <row r="22" spans="1:4" x14ac:dyDescent="0.25">
      <c r="C22" s="9" t="s">
        <v>26</v>
      </c>
      <c r="D22" s="5">
        <f>SUM(D6:D20)</f>
        <v>733</v>
      </c>
    </row>
    <row r="23" spans="1:4" x14ac:dyDescent="0.25">
      <c r="C23" s="9" t="s">
        <v>27</v>
      </c>
      <c r="D23" s="5">
        <f>MOD(D22,11)</f>
        <v>7</v>
      </c>
    </row>
    <row r="24" spans="1:4" x14ac:dyDescent="0.25">
      <c r="C24" s="9" t="s">
        <v>28</v>
      </c>
      <c r="D24" s="10">
        <f>IF(D23&gt;1,11-D23,D23)</f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Dígito de verificación</vt:lpstr>
      <vt:lpstr>Paso a paso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Edinson Sabogal Bernal</cp:lastModifiedBy>
  <dcterms:created xsi:type="dcterms:W3CDTF">2026-10-13T11:35:30Z</dcterms:created>
  <dcterms:modified xsi:type="dcterms:W3CDTF">2026-10-19T21:08:09Z</dcterms:modified>
</cp:coreProperties>
</file>