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\Documents\Webmaster\Backup\Medios\2019\"/>
    </mc:Choice>
  </mc:AlternateContent>
  <xr:revisionPtr revIDLastSave="0" documentId="8_{595A6F25-33F5-404E-A74C-C1AA576CD1F9}" xr6:coauthVersionLast="47" xr6:coauthVersionMax="47" xr10:uidLastSave="{00000000-0000-0000-0000-000000000000}"/>
  <bookViews>
    <workbookView xWindow="-110" yWindow="-110" windowWidth="38620" windowHeight="21100" xr2:uid="{83EC5E39-A5A8-438B-86A6-1BFD1A32D5ED}"/>
  </bookViews>
  <sheets>
    <sheet name="Gerencie.com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I9" i="3"/>
  <c r="H13" i="3" l="1"/>
  <c r="C13" i="3"/>
  <c r="F11" i="3"/>
  <c r="C10" i="3"/>
  <c r="C12" i="3" s="1"/>
  <c r="F9" i="3"/>
  <c r="F10" i="3" s="1"/>
  <c r="C9" i="3"/>
  <c r="F8" i="3"/>
  <c r="C8" i="3"/>
  <c r="F13" i="3" l="1"/>
  <c r="F14" i="3" s="1"/>
  <c r="C11" i="3"/>
  <c r="C14" i="3" s="1"/>
</calcChain>
</file>

<file path=xl/sharedStrings.xml><?xml version="1.0" encoding="utf-8"?>
<sst xmlns="http://schemas.openxmlformats.org/spreadsheetml/2006/main" count="24" uniqueCount="20">
  <si>
    <t>Salario mínimo</t>
  </si>
  <si>
    <t>Valores de referencia</t>
  </si>
  <si>
    <t>Tipo de contrato</t>
  </si>
  <si>
    <t>Fecha de inicio del contrato de trabajo</t>
  </si>
  <si>
    <t>Contrato de trabajo a término fijo</t>
  </si>
  <si>
    <t>Contrato de trabajo a término indefinido</t>
  </si>
  <si>
    <t>Salario del trabajador</t>
  </si>
  <si>
    <t>Indemnización por el primer año</t>
  </si>
  <si>
    <t>Término de duración del contrato en años</t>
  </si>
  <si>
    <t>Indemnización por despido injusto</t>
  </si>
  <si>
    <t>Indemnización por despido injustificado</t>
  </si>
  <si>
    <t>Tiempo faltante para terminar el contrato</t>
  </si>
  <si>
    <t>Tiempo de vinculación</t>
  </si>
  <si>
    <t>Indemnización por los  años adicionales al primero</t>
  </si>
  <si>
    <t>Fecha de ingreso del trabajador</t>
  </si>
  <si>
    <t>Fecha de retiro del trabajador</t>
  </si>
  <si>
    <t>Indefinido</t>
  </si>
  <si>
    <t>Total indemnización por despido injusto</t>
  </si>
  <si>
    <t>Fecha de la terminación del contrato</t>
  </si>
  <si>
    <t>Fecha de en que finalizaría el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</si>
</sst>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\ #,##0;\-&quot;$&quot;\ #,##0"/>
    <numFmt numFmtId="41" formatCode="_-* #,##0_-;\-* #,##0_-;_-* &quot;-&quot;_-;_-@_-"/>
    <numFmt numFmtId="164" formatCode="_-* #,##0.00_-;\-* #,##0.00_-;_-* &quot;-&quot;_-;_-@_-"/>
    <numFmt numFmtId="165" formatCode="0.00\ &quot;Meses&quot;"/>
    <numFmt numFmtId="166" formatCode="0\ &quot;Años&quot;"/>
    <numFmt numFmtId="167" formatCode="0.00\ &quot;Años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6">
    <xf numFmtId="0" fontId="0" fillId="0" borderId="0" xfId="0"/>
    <xf numFmtId="164" fontId="2" fillId="3" borderId="0" xfId="1" applyNumberFormat="1" applyFont="1" applyFill="1"/>
    <xf numFmtId="164" fontId="2" fillId="3" borderId="0" xfId="1" applyNumberFormat="1" applyFont="1" applyFill="1" applyAlignment="1"/>
    <xf numFmtId="164" fontId="2" fillId="3" borderId="1" xfId="1" applyNumberFormat="1" applyFont="1" applyFill="1" applyBorder="1"/>
    <xf numFmtId="14" fontId="2" fillId="3" borderId="1" xfId="1" applyNumberFormat="1" applyFont="1" applyFill="1" applyBorder="1" applyProtection="1"/>
    <xf numFmtId="164" fontId="2" fillId="4" borderId="1" xfId="1" applyNumberFormat="1" applyFont="1" applyFill="1" applyBorder="1"/>
    <xf numFmtId="5" fontId="2" fillId="4" borderId="1" xfId="1" applyNumberFormat="1" applyFont="1" applyFill="1" applyBorder="1" applyProtection="1">
      <protection locked="0"/>
    </xf>
    <xf numFmtId="167" fontId="2" fillId="3" borderId="1" xfId="1" applyNumberFormat="1" applyFont="1" applyFill="1" applyBorder="1"/>
    <xf numFmtId="14" fontId="2" fillId="3" borderId="1" xfId="1" applyNumberFormat="1" applyFont="1" applyFill="1" applyBorder="1"/>
    <xf numFmtId="41" fontId="2" fillId="3" borderId="1" xfId="1" applyFont="1" applyFill="1" applyBorder="1" applyProtection="1"/>
    <xf numFmtId="165" fontId="2" fillId="3" borderId="1" xfId="1" applyNumberFormat="1" applyFont="1" applyFill="1" applyBorder="1"/>
    <xf numFmtId="41" fontId="2" fillId="3" borderId="1" xfId="1" applyFont="1" applyFill="1" applyBorder="1"/>
    <xf numFmtId="164" fontId="2" fillId="3" borderId="1" xfId="1" applyNumberFormat="1" applyFont="1" applyFill="1" applyBorder="1" applyProtection="1"/>
    <xf numFmtId="166" fontId="5" fillId="3" borderId="0" xfId="1" applyNumberFormat="1" applyFont="1" applyFill="1" applyBorder="1" applyProtection="1">
      <protection locked="0"/>
    </xf>
    <xf numFmtId="164" fontId="3" fillId="7" borderId="1" xfId="1" applyNumberFormat="1" applyFont="1" applyFill="1" applyBorder="1"/>
    <xf numFmtId="41" fontId="2" fillId="3" borderId="0" xfId="1" applyFont="1" applyFill="1"/>
    <xf numFmtId="164" fontId="2" fillId="3" borderId="0" xfId="1" applyNumberFormat="1" applyFont="1" applyFill="1" applyBorder="1"/>
    <xf numFmtId="166" fontId="2" fillId="3" borderId="0" xfId="1" applyNumberFormat="1" applyFont="1" applyFill="1" applyBorder="1" applyProtection="1">
      <protection locked="0"/>
    </xf>
    <xf numFmtId="167" fontId="2" fillId="3" borderId="1" xfId="1" applyNumberFormat="1" applyFont="1" applyFill="1" applyBorder="1" applyProtection="1"/>
    <xf numFmtId="5" fontId="4" fillId="8" borderId="1" xfId="1" applyNumberFormat="1" applyFont="1" applyFill="1" applyBorder="1"/>
    <xf numFmtId="164" fontId="2" fillId="4" borderId="1" xfId="1" applyNumberFormat="1" applyFont="1" applyFill="1" applyBorder="1" applyAlignment="1" applyProtection="1">
      <alignment horizontal="right"/>
      <protection locked="0"/>
    </xf>
    <xf numFmtId="164" fontId="2" fillId="4" borderId="1" xfId="1" applyNumberFormat="1" applyFont="1" applyFill="1" applyBorder="1" applyProtection="1">
      <protection locked="0"/>
    </xf>
    <xf numFmtId="14" fontId="2" fillId="4" borderId="1" xfId="1" applyNumberFormat="1" applyFont="1" applyFill="1" applyBorder="1" applyProtection="1">
      <protection locked="0"/>
    </xf>
    <xf numFmtId="164" fontId="4" fillId="5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vertical="center"/>
    </xf>
    <xf numFmtId="164" fontId="2" fillId="6" borderId="1" xfId="1" applyNumberFormat="1" applyFont="1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2"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renci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28575</xdr:rowOff>
    </xdr:from>
    <xdr:to>
      <xdr:col>1</xdr:col>
      <xdr:colOff>876300</xdr:colOff>
      <xdr:row>3</xdr:row>
      <xdr:rowOff>190500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DF45BD-3D79-40C1-A412-5F134DAA8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5"/>
          <a:ext cx="819150" cy="819150"/>
        </a:xfrm>
        <a:prstGeom prst="rect">
          <a:avLst/>
        </a:prstGeom>
      </xdr:spPr>
    </xdr:pic>
    <xdr:clientData/>
  </xdr:twoCellAnchor>
  <xdr:oneCellAnchor>
    <xdr:from>
      <xdr:col>1</xdr:col>
      <xdr:colOff>1866900</xdr:colOff>
      <xdr:row>1</xdr:row>
      <xdr:rowOff>0</xdr:rowOff>
    </xdr:from>
    <xdr:ext cx="7999434" cy="37414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6C855EE-DF90-41C6-A9A3-139435D8236F}"/>
            </a:ext>
          </a:extLst>
        </xdr:cNvPr>
        <xdr:cNvSpPr txBox="1"/>
      </xdr:nvSpPr>
      <xdr:spPr>
        <a:xfrm>
          <a:off x="2628900" y="190500"/>
          <a:ext cx="7999434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800"/>
            <a:t>Diligencie</a:t>
          </a:r>
          <a:r>
            <a:rPr lang="es-CO" sz="1800" baseline="0"/>
            <a:t> únicamente los valores de referencia en la última columna de la derecha.</a:t>
          </a:r>
          <a:endParaRPr lang="es-CO" sz="18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9230A-3D59-4553-BCB8-C3C4356A8E6C}">
  <dimension ref="B1:J23"/>
  <sheetViews>
    <sheetView tabSelected="1" workbookViewId="0">
      <selection activeCell="F13" sqref="F13"/>
    </sheetView>
  </sheetViews>
  <sheetFormatPr baseColWidth="10" defaultColWidth="11.453125" defaultRowHeight="17" x14ac:dyDescent="0.4"/>
  <cols>
    <col min="1" max="1" width="3.7265625" style="1" customWidth="1"/>
    <col min="2" max="2" width="45.1796875" style="1" bestFit="1" customWidth="1"/>
    <col min="3" max="3" width="16" style="1" bestFit="1" customWidth="1"/>
    <col min="4" max="4" width="3.26953125" style="1" customWidth="1"/>
    <col min="5" max="5" width="54" style="1" bestFit="1" customWidth="1"/>
    <col min="6" max="6" width="13.81640625" style="1" bestFit="1" customWidth="1"/>
    <col min="7" max="7" width="3.54296875" style="1" customWidth="1"/>
    <col min="8" max="8" width="34.453125" style="1" bestFit="1" customWidth="1"/>
    <col min="9" max="9" width="20.54296875" style="1" customWidth="1"/>
    <col min="10" max="16384" width="11.453125" style="1"/>
  </cols>
  <sheetData>
    <row r="1" spans="2:10" x14ac:dyDescent="0.4">
      <c r="B1" s="25"/>
      <c r="C1" s="25"/>
      <c r="D1" s="25"/>
      <c r="E1" s="25"/>
      <c r="F1" s="25"/>
      <c r="G1" s="25"/>
      <c r="H1" s="25"/>
      <c r="I1" s="25"/>
    </row>
    <row r="2" spans="2:10" x14ac:dyDescent="0.4">
      <c r="B2" s="25"/>
      <c r="C2" s="25"/>
      <c r="D2" s="25"/>
      <c r="E2" s="25"/>
      <c r="F2" s="25"/>
      <c r="G2" s="25"/>
      <c r="H2" s="25"/>
      <c r="I2" s="25"/>
    </row>
    <row r="3" spans="2:10" x14ac:dyDescent="0.4">
      <c r="B3" s="25"/>
      <c r="C3" s="25"/>
      <c r="D3" s="25"/>
      <c r="E3" s="25"/>
      <c r="F3" s="25"/>
      <c r="G3" s="25"/>
      <c r="H3" s="25"/>
      <c r="I3" s="25"/>
    </row>
    <row r="4" spans="2:10" x14ac:dyDescent="0.4">
      <c r="B4" s="25"/>
      <c r="C4" s="25"/>
      <c r="D4" s="25"/>
      <c r="E4" s="25"/>
      <c r="F4" s="25"/>
      <c r="G4" s="25"/>
      <c r="H4" s="25"/>
      <c r="I4" s="25"/>
    </row>
    <row r="5" spans="2:10" x14ac:dyDescent="0.4">
      <c r="B5" s="24" t="s">
        <v>10</v>
      </c>
      <c r="C5" s="24"/>
      <c r="D5" s="24"/>
      <c r="E5" s="24"/>
      <c r="F5" s="24"/>
      <c r="G5" s="24"/>
      <c r="H5" s="24"/>
      <c r="I5" s="24"/>
    </row>
    <row r="6" spans="2:10" x14ac:dyDescent="0.4">
      <c r="B6" s="24"/>
      <c r="C6" s="24"/>
      <c r="D6" s="24"/>
      <c r="E6" s="24"/>
      <c r="F6" s="24"/>
      <c r="G6" s="24"/>
      <c r="H6" s="24"/>
      <c r="I6" s="24"/>
    </row>
    <row r="7" spans="2:10" x14ac:dyDescent="0.4">
      <c r="B7" s="23" t="s">
        <v>4</v>
      </c>
      <c r="C7" s="23"/>
      <c r="E7" s="23" t="s">
        <v>5</v>
      </c>
      <c r="F7" s="23"/>
      <c r="H7" s="23" t="s">
        <v>1</v>
      </c>
      <c r="I7" s="23"/>
      <c r="J7" s="2"/>
    </row>
    <row r="8" spans="2:10" x14ac:dyDescent="0.4">
      <c r="B8" s="3" t="s">
        <v>3</v>
      </c>
      <c r="C8" s="4">
        <f>I10</f>
        <v>43831</v>
      </c>
      <c r="E8" s="3" t="s">
        <v>3</v>
      </c>
      <c r="F8" s="4">
        <f>I10</f>
        <v>43831</v>
      </c>
      <c r="H8" s="5" t="s">
        <v>0</v>
      </c>
      <c r="I8" s="6">
        <v>1160000</v>
      </c>
    </row>
    <row r="9" spans="2:10" x14ac:dyDescent="0.4">
      <c r="B9" s="3" t="s">
        <v>18</v>
      </c>
      <c r="C9" s="4">
        <f>I11</f>
        <v>44994</v>
      </c>
      <c r="E9" s="3" t="s">
        <v>18</v>
      </c>
      <c r="F9" s="4">
        <f>I11</f>
        <v>44994</v>
      </c>
      <c r="H9" s="5" t="s">
        <v>6</v>
      </c>
      <c r="I9" s="21">
        <f>I8*10</f>
        <v>11600000</v>
      </c>
    </row>
    <row r="10" spans="2:10" x14ac:dyDescent="0.4">
      <c r="B10" s="3" t="s">
        <v>8</v>
      </c>
      <c r="C10" s="18">
        <f>I13</f>
        <v>0</v>
      </c>
      <c r="E10" s="3" t="s">
        <v>12</v>
      </c>
      <c r="F10" s="7">
        <f>IF(I11&gt;I10,DAYS360(F8,F9)/360,0)</f>
        <v>3.1888888888888891</v>
      </c>
      <c r="H10" s="5" t="s">
        <v>14</v>
      </c>
      <c r="I10" s="22">
        <v>43831</v>
      </c>
    </row>
    <row r="11" spans="2:10" x14ac:dyDescent="0.4">
      <c r="B11" s="3" t="s">
        <v>19</v>
      </c>
      <c r="C11" s="8">
        <f>C8+(365*C10)</f>
        <v>43831</v>
      </c>
      <c r="E11" s="3" t="s">
        <v>6</v>
      </c>
      <c r="F11" s="9">
        <f>I9</f>
        <v>11600000</v>
      </c>
      <c r="H11" s="5" t="s">
        <v>15</v>
      </c>
      <c r="I11" s="22">
        <v>44994</v>
      </c>
    </row>
    <row r="12" spans="2:10" x14ac:dyDescent="0.4">
      <c r="B12" s="3" t="s">
        <v>11</v>
      </c>
      <c r="C12" s="10">
        <f>IF(C10&gt;0,IF(I11&gt;I10,DAYS360(C9,C11)/30,0),)</f>
        <v>0</v>
      </c>
      <c r="E12" s="3" t="s">
        <v>7</v>
      </c>
      <c r="F12" s="11">
        <f>IF(F11&gt;=(I8*10),((F11/30)*20),F11)</f>
        <v>7733333.333333334</v>
      </c>
      <c r="H12" s="5" t="s">
        <v>2</v>
      </c>
      <c r="I12" s="20" t="s">
        <v>16</v>
      </c>
    </row>
    <row r="13" spans="2:10" x14ac:dyDescent="0.4">
      <c r="B13" s="3" t="s">
        <v>6</v>
      </c>
      <c r="C13" s="12">
        <f>I9</f>
        <v>11600000</v>
      </c>
      <c r="E13" s="3" t="s">
        <v>13</v>
      </c>
      <c r="F13" s="11">
        <f>IF(F10&gt;1,IF(F11&lt;(I8*10),(F10-1)*((F11/30)*20),(F10-1)*((F11/30)*15)),0)</f>
        <v>12695555.555555556</v>
      </c>
      <c r="H13" s="1" t="str">
        <f>IF(I12="Fijo","Duración del contrato en años","")</f>
        <v/>
      </c>
      <c r="I13" s="13"/>
    </row>
    <row r="14" spans="2:10" x14ac:dyDescent="0.4">
      <c r="B14" s="14" t="s">
        <v>9</v>
      </c>
      <c r="C14" s="19" t="str">
        <f>IF(C12&gt;0,IF(I12="Fijo",C13*C12,""),"")</f>
        <v/>
      </c>
      <c r="E14" s="14" t="s">
        <v>17</v>
      </c>
      <c r="F14" s="19">
        <f>IF(I12="Indefinido",F12+F13,"")</f>
        <v>20428888.888888888</v>
      </c>
    </row>
    <row r="16" spans="2:10" x14ac:dyDescent="0.4">
      <c r="F16" s="15"/>
    </row>
    <row r="21" spans="8:8" x14ac:dyDescent="0.4">
      <c r="H21" s="16"/>
    </row>
    <row r="22" spans="8:8" x14ac:dyDescent="0.4">
      <c r="H22" s="17"/>
    </row>
    <row r="23" spans="8:8" x14ac:dyDescent="0.4">
      <c r="H23" s="16"/>
    </row>
  </sheetData>
  <mergeCells count="5">
    <mergeCell ref="B7:C7"/>
    <mergeCell ref="E7:F7"/>
    <mergeCell ref="H7:I7"/>
    <mergeCell ref="B5:I6"/>
    <mergeCell ref="B1:I4"/>
  </mergeCells>
  <conditionalFormatting sqref="H13:I13">
    <cfRule type="expression" dxfId="1" priority="2">
      <formula>H12="Fijo"</formula>
    </cfRule>
  </conditionalFormatting>
  <conditionalFormatting sqref="H13">
    <cfRule type="expression" dxfId="0" priority="1">
      <formula>I12="Fijo"</formula>
    </cfRule>
  </conditionalFormatting>
  <dataValidations disablePrompts="1" count="4">
    <dataValidation type="custom" allowBlank="1" showInputMessage="1" showErrorMessage="1" errorTitle="Valor incorrecto" error="El contrato de trabajo a término fijo no puede ser superior a 3 años," sqref="H22" xr:uid="{21A2F21D-E8DC-4D26-A642-1D5CB877401C}">
      <formula1>H22&lt;=3</formula1>
    </dataValidation>
    <dataValidation type="list" allowBlank="1" showInputMessage="1" showErrorMessage="1" sqref="I12" xr:uid="{DB44AB7A-5953-47E3-9F09-1F70BD944468}">
      <formula1>"Fijo,Indefinido"</formula1>
    </dataValidation>
    <dataValidation type="custom" allowBlank="1" showInputMessage="1" showErrorMessage="1" errorTitle="Valor incorrecto," error="La duración del contrato a término fijo no puede ser superior a 3 años._x000a_" sqref="I13" xr:uid="{D12D001A-EA27-41D2-AD3D-DA06B06A4209}">
      <formula1>I13&lt;=3</formula1>
    </dataValidation>
    <dataValidation type="custom" allowBlank="1" showInputMessage="1" showErrorMessage="1" errorTitle="Valor incorrecto." error="La fecha de retiro no puede ser anterior a la fecha de ingreso." sqref="I11" xr:uid="{26AA9802-2AB6-4818-8425-9F3CDE9BD961}">
      <formula1>I11&gt;I10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Gerencie.com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Edinson Sabogal Bernal</cp:lastModifiedBy>
  <dcterms:created xsi:type="dcterms:W3CDTF">2019-05-02T19:01:38Z</dcterms:created>
  <dcterms:modified xsi:type="dcterms:W3CDTF">2023-03-09T11:44:25Z</dcterms:modified>
</cp:coreProperties>
</file>