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eren\Documents\Curacion\Excel\2-Libros-Excel\"/>
    </mc:Choice>
  </mc:AlternateContent>
  <xr:revisionPtr revIDLastSave="0" documentId="13_ncr:1_{575536B4-7AE6-4369-B1FF-60B11BEFEC77}" xr6:coauthVersionLast="47" xr6:coauthVersionMax="47" xr10:uidLastSave="{00000000-0000-0000-0000-000000000000}"/>
  <bookViews>
    <workbookView xWindow="-120" yWindow="-120" windowWidth="38640" windowHeight="21120" activeTab="3" xr2:uid="{00000000-000D-0000-FFFF-FFFF00000000}"/>
  </bookViews>
  <sheets>
    <sheet name="Meses entre fechas" sheetId="1" r:id="rId1"/>
    <sheet name="Sumar meses" sheetId="2" r:id="rId2"/>
    <sheet name="Plazos en meses" sheetId="3" r:id="rId3"/>
    <sheet name="Festivos" sheetId="4" r:id="rId4"/>
  </sheets>
  <definedNames>
    <definedName name="Festivos">Festivos!$A$5:$A$80</definedName>
  </definedNames>
  <calcPr calcId="191029"/>
</workbook>
</file>

<file path=xl/calcChain.xml><?xml version="1.0" encoding="utf-8"?>
<calcChain xmlns="http://schemas.openxmlformats.org/spreadsheetml/2006/main">
  <c r="F17" i="3" l="1"/>
  <c r="E17" i="3"/>
  <c r="D17" i="3"/>
  <c r="F16" i="3"/>
  <c r="E16" i="3"/>
  <c r="D16" i="3"/>
  <c r="F15" i="3"/>
  <c r="E15" i="3"/>
  <c r="D15" i="3"/>
  <c r="F14" i="3"/>
  <c r="E14" i="3"/>
  <c r="D14" i="3"/>
  <c r="F13" i="3"/>
  <c r="E13" i="3"/>
  <c r="D13" i="3"/>
  <c r="F12" i="3"/>
  <c r="E12" i="3"/>
  <c r="D12" i="3"/>
  <c r="F11" i="3"/>
  <c r="E11" i="3"/>
  <c r="D11" i="3"/>
  <c r="F10" i="3"/>
  <c r="E10" i="3"/>
  <c r="D10" i="3"/>
  <c r="F9" i="3"/>
  <c r="E9" i="3"/>
  <c r="D9" i="3"/>
  <c r="F8" i="3"/>
  <c r="E8" i="3"/>
  <c r="D8" i="3"/>
  <c r="D7" i="3"/>
  <c r="F7" i="3" s="1"/>
  <c r="F6" i="3"/>
  <c r="D6" i="3"/>
  <c r="E6" i="3" s="1"/>
  <c r="E16" i="2"/>
  <c r="D16" i="2"/>
  <c r="C16" i="2"/>
  <c r="E15" i="2"/>
  <c r="D15" i="2"/>
  <c r="C15" i="2"/>
  <c r="E14" i="2"/>
  <c r="D14" i="2"/>
  <c r="C14" i="2"/>
  <c r="E13" i="2"/>
  <c r="D13" i="2"/>
  <c r="C13" i="2"/>
  <c r="E12" i="2"/>
  <c r="D12" i="2"/>
  <c r="C12" i="2"/>
  <c r="E11" i="2"/>
  <c r="D11" i="2"/>
  <c r="C11" i="2"/>
  <c r="E10" i="2"/>
  <c r="D10" i="2"/>
  <c r="C10" i="2"/>
  <c r="E9" i="2"/>
  <c r="D9" i="2"/>
  <c r="C9" i="2"/>
  <c r="E8" i="2"/>
  <c r="D8" i="2"/>
  <c r="C8" i="2"/>
  <c r="E7" i="2"/>
  <c r="D7" i="2"/>
  <c r="C7" i="2"/>
  <c r="E6" i="2"/>
  <c r="D6" i="2"/>
  <c r="C6" i="2"/>
  <c r="E5" i="2"/>
  <c r="D5" i="2"/>
  <c r="C5" i="2"/>
  <c r="I19" i="1"/>
  <c r="H19" i="1"/>
  <c r="G19" i="1"/>
  <c r="F19" i="1"/>
  <c r="E19" i="1"/>
  <c r="D19" i="1"/>
  <c r="C19" i="1"/>
  <c r="I18" i="1"/>
  <c r="H18" i="1"/>
  <c r="G18" i="1"/>
  <c r="F18" i="1"/>
  <c r="E18" i="1"/>
  <c r="D18" i="1"/>
  <c r="C18" i="1"/>
  <c r="I17" i="1"/>
  <c r="H17" i="1"/>
  <c r="G17" i="1"/>
  <c r="F17" i="1"/>
  <c r="E17" i="1"/>
  <c r="D17" i="1"/>
  <c r="C17" i="1"/>
  <c r="I16" i="1"/>
  <c r="H16" i="1"/>
  <c r="G16" i="1"/>
  <c r="F16" i="1"/>
  <c r="E16" i="1"/>
  <c r="D16" i="1"/>
  <c r="C16" i="1"/>
  <c r="I15" i="1"/>
  <c r="H15" i="1"/>
  <c r="G15" i="1"/>
  <c r="F15" i="1"/>
  <c r="E15" i="1"/>
  <c r="D15" i="1"/>
  <c r="C15" i="1"/>
  <c r="I14" i="1"/>
  <c r="H14" i="1"/>
  <c r="G14" i="1"/>
  <c r="F14" i="1"/>
  <c r="E14" i="1"/>
  <c r="D14" i="1"/>
  <c r="C14" i="1"/>
  <c r="I13" i="1"/>
  <c r="H13" i="1"/>
  <c r="G13" i="1"/>
  <c r="F13" i="1"/>
  <c r="E13" i="1"/>
  <c r="D13" i="1"/>
  <c r="C13" i="1"/>
  <c r="I12" i="1"/>
  <c r="H12" i="1"/>
  <c r="G12" i="1"/>
  <c r="F12" i="1"/>
  <c r="E12" i="1"/>
  <c r="D12" i="1"/>
  <c r="C12" i="1"/>
  <c r="I11" i="1"/>
  <c r="H11" i="1"/>
  <c r="G11" i="1"/>
  <c r="F11" i="1"/>
  <c r="E11" i="1"/>
  <c r="D11" i="1"/>
  <c r="C11" i="1"/>
  <c r="I10" i="1"/>
  <c r="H10" i="1"/>
  <c r="G10" i="1"/>
  <c r="F10" i="1"/>
  <c r="E10" i="1"/>
  <c r="D10" i="1"/>
  <c r="C10" i="1"/>
  <c r="I9" i="1"/>
  <c r="H9" i="1"/>
  <c r="G9" i="1"/>
  <c r="F9" i="1"/>
  <c r="E9" i="1"/>
  <c r="D9" i="1"/>
  <c r="C9" i="1"/>
  <c r="I8" i="1"/>
  <c r="H8" i="1"/>
  <c r="G8" i="1"/>
  <c r="F8" i="1"/>
  <c r="E8" i="1"/>
  <c r="D8" i="1"/>
  <c r="C8" i="1"/>
  <c r="I7" i="1"/>
  <c r="H7" i="1"/>
  <c r="G7" i="1"/>
  <c r="F7" i="1"/>
  <c r="E7" i="1"/>
  <c r="D7" i="1"/>
  <c r="C7" i="1"/>
  <c r="I6" i="1"/>
  <c r="H6" i="1"/>
  <c r="G6" i="1"/>
  <c r="F6" i="1"/>
  <c r="E6" i="1"/>
  <c r="D6" i="1"/>
  <c r="C6" i="1"/>
  <c r="I5" i="1"/>
  <c r="H5" i="1"/>
  <c r="G5" i="1"/>
  <c r="F5" i="1"/>
  <c r="E5" i="1"/>
  <c r="D5" i="1"/>
  <c r="C5" i="1"/>
  <c r="E7" i="3" l="1"/>
</calcChain>
</file>

<file path=xl/sharedStrings.xml><?xml version="1.0" encoding="utf-8"?>
<sst xmlns="http://schemas.openxmlformats.org/spreadsheetml/2006/main" count="91" uniqueCount="88">
  <si>
    <t>Meses entre dos fechas</t>
  </si>
  <si>
    <t>Gerencie.com. Escriba las fechas en las columnas A y B; el resto se calcula.</t>
  </si>
  <si>
    <t>Fecha inicial</t>
  </si>
  <si>
    <t>Fecha final</t>
  </si>
  <si>
    <t>Meses completos =SIFECHA(A;B;"m")</t>
  </si>
  <si>
    <t>Meses completos incluyendo el último día</t>
  </si>
  <si>
    <t>Meses con fracción (días / 30)</t>
  </si>
  <si>
    <t>Meses con fracción (días / (365/12))</t>
  </si>
  <si>
    <t>Meses con fracción base 360 (FRAC.AÑO × 12)</t>
  </si>
  <si>
    <t>Meses calendario que abarca</t>
  </si>
  <si>
    <t>Meses y días</t>
  </si>
  <si>
    <t>Celdas amarillas: datos que puede cambiar.</t>
  </si>
  <si>
    <t>Celdas verdes: resultados con fórmula. Gerencie.com</t>
  </si>
  <si>
    <t>Sumar o restar meses a una fecha</t>
  </si>
  <si>
    <t>FECHA.MES respeta el fin de mes; FECHA(AÑO;MES+n;DIA) se desborda al mes siguiente.</t>
  </si>
  <si>
    <t>Fecha</t>
  </si>
  <si>
    <t>Meses (negativo para restar)</t>
  </si>
  <si>
    <t>=FECHA.MES(A;B)</t>
  </si>
  <si>
    <t>=FECHA(AÑO(A);MES(A)+B;DIA(A))</t>
  </si>
  <si>
    <t>Fin del mes resultante =FIN.MES(A;B)</t>
  </si>
  <si>
    <t>Vencimiento de plazos en meses</t>
  </si>
  <si>
    <t>Ley 4 de 1913, arts. 59 y 62: los plazos de meses se cuentan según el calendario; si el último día es inhábil, el plazo se extiende al primer día hábil.</t>
  </si>
  <si>
    <t>Días de descanso de la entidad (código de fin de semana: 1 = sábado y domingo; 11 = solo domingo)</t>
  </si>
  <si>
    <t>Trámite</t>
  </si>
  <si>
    <t>Fecha de notificación</t>
  </si>
  <si>
    <t>Meses de plazo</t>
  </si>
  <si>
    <t>Vencimiento según calendario</t>
  </si>
  <si>
    <t>Día de la semana</t>
  </si>
  <si>
    <t>Vencimiento ajustado al día hábil</t>
  </si>
  <si>
    <t>Respuesta a requerimiento especial (art. 707 E.T.)</t>
  </si>
  <si>
    <t>Festivos en Colombia</t>
  </si>
  <si>
    <t>Ley 51 de 1983. Agregue al final de la lista los festivos de otros años: el rango «Festivos» llega hasta la fila 80.</t>
  </si>
  <si>
    <t>Festivo</t>
  </si>
  <si>
    <t>Año Nuevo 2026</t>
  </si>
  <si>
    <t>Reyes Magos 2026</t>
  </si>
  <si>
    <t>San José 2026</t>
  </si>
  <si>
    <t>Jueves Santo 2026</t>
  </si>
  <si>
    <t>Viernes Santo 2026</t>
  </si>
  <si>
    <t>Día del Trabajo 2026</t>
  </si>
  <si>
    <t>Ascensión del Señor 2026</t>
  </si>
  <si>
    <t>Corpus Christi 2026</t>
  </si>
  <si>
    <t>Sagrado Corazón 2026</t>
  </si>
  <si>
    <t>San Pedro y San Pablo 2026</t>
  </si>
  <si>
    <t>Independencia de Colombia 2026</t>
  </si>
  <si>
    <t>Batalla de Boyacá 2026</t>
  </si>
  <si>
    <t>Asunción de la Virgen 2026</t>
  </si>
  <si>
    <t>Día de la Raza 2026</t>
  </si>
  <si>
    <t>Todos los Santos 2026</t>
  </si>
  <si>
    <t>Independencia de Cartagena 2026</t>
  </si>
  <si>
    <t>Inmaculada Concepción 2026</t>
  </si>
  <si>
    <t>Navidad 2026</t>
  </si>
  <si>
    <t>Año Nuevo 2027</t>
  </si>
  <si>
    <t>Reyes Magos 2027</t>
  </si>
  <si>
    <t>San José 2027</t>
  </si>
  <si>
    <t>Jueves Santo 2027</t>
  </si>
  <si>
    <t>Viernes Santo 2027</t>
  </si>
  <si>
    <t>Día del Trabajo 2027</t>
  </si>
  <si>
    <t>Ascensión del Señor 2027</t>
  </si>
  <si>
    <t>Corpus Christi 2027</t>
  </si>
  <si>
    <t>Sagrado Corazón 2027</t>
  </si>
  <si>
    <t>San Pedro y San Pablo 2027</t>
  </si>
  <si>
    <t>Independencia de Colombia 2027</t>
  </si>
  <si>
    <t>Batalla de Boyacá 2027</t>
  </si>
  <si>
    <t>Asunción de la Virgen 2027</t>
  </si>
  <si>
    <t>Día de la Raza 2027</t>
  </si>
  <si>
    <t>Todos los Santos 2027</t>
  </si>
  <si>
    <t>Independencia de Cartagena 2027</t>
  </si>
  <si>
    <t>Inmaculada Concepción 2027</t>
  </si>
  <si>
    <t>Navidad 2027</t>
  </si>
  <si>
    <t>Año Nuevo 2025</t>
  </si>
  <si>
    <t>Reyes Magos 2025</t>
  </si>
  <si>
    <t>San José 2025</t>
  </si>
  <si>
    <t>Jueves Santo 2025</t>
  </si>
  <si>
    <t>Viernes Santo 2025</t>
  </si>
  <si>
    <t>Día del Trabajo 2025</t>
  </si>
  <si>
    <t>Ascensión del Señor 2025</t>
  </si>
  <si>
    <t>Corpus Christi 2025</t>
  </si>
  <si>
    <t>Sagrado Corazón 2025</t>
  </si>
  <si>
    <t>San Pedro y San Pablo 2025</t>
  </si>
  <si>
    <t>Independencia de Colombia 2025</t>
  </si>
  <si>
    <t>Batalla de Boyacá 2025</t>
  </si>
  <si>
    <t>Asunción de la Virgen 2025</t>
  </si>
  <si>
    <t>Día de la Raza 2025</t>
  </si>
  <si>
    <t>Todos los Santos 2025</t>
  </si>
  <si>
    <t>Independencia de Cartagena 2025</t>
  </si>
  <si>
    <t>Inmaculada Concepción 2025</t>
  </si>
  <si>
    <t>Navidad 2025</t>
  </si>
  <si>
    <t>Nuestra señora de Chiquinquirá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</si>
</sst>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4" x14ac:knownFonts="1">
    <font>
      <sz val="11"/>
      <color theme="1"/>
      <name val="Calibri"/>
      <family val="2"/>
      <scheme val="minor"/>
    </font>
    <font>
      <b/>
      <sz val="14"/>
      <color rgb="FF1F3864"/>
      <name val="Calibri"/>
    </font>
    <font>
      <i/>
      <sz val="9"/>
      <color rgb="FF595959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FF2CC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165" fontId="0" fillId="3" borderId="1" xfId="0" applyNumberFormat="1" applyFill="1" applyBorder="1"/>
    <xf numFmtId="0" fontId="0" fillId="4" borderId="1" xfId="0" applyFill="1" applyBorder="1"/>
    <xf numFmtId="2" fontId="0" fillId="4" borderId="1" xfId="0" applyNumberFormat="1" applyFill="1" applyBorder="1"/>
    <xf numFmtId="0" fontId="0" fillId="3" borderId="0" xfId="0" applyFill="1"/>
    <xf numFmtId="0" fontId="0" fillId="4" borderId="0" xfId="0" applyFill="1"/>
    <xf numFmtId="0" fontId="0" fillId="3" borderId="1" xfId="0" applyFill="1" applyBorder="1"/>
    <xf numFmtId="165" fontId="0" fillId="4" borderId="1" xfId="0" applyNumberFormat="1" applyFill="1" applyBorder="1"/>
    <xf numFmtId="165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workbookViewId="0"/>
  </sheetViews>
  <sheetFormatPr baseColWidth="10" defaultColWidth="9.140625" defaultRowHeight="15" x14ac:dyDescent="0.25"/>
  <cols>
    <col min="1" max="2" width="12" customWidth="1"/>
    <col min="3" max="3" width="16" customWidth="1"/>
    <col min="4" max="4" width="18" customWidth="1"/>
    <col min="5" max="5" width="14" customWidth="1"/>
    <col min="6" max="6" width="16" customWidth="1"/>
    <col min="7" max="7" width="18" customWidth="1"/>
    <col min="8" max="8" width="14" customWidth="1"/>
    <col min="9" max="9" width="20" customWidth="1"/>
  </cols>
  <sheetData>
    <row r="1" spans="1:9" ht="18.75" x14ac:dyDescent="0.3">
      <c r="A1" s="1" t="s">
        <v>0</v>
      </c>
    </row>
    <row r="2" spans="1:9" x14ac:dyDescent="0.25">
      <c r="A2" s="2" t="s">
        <v>1</v>
      </c>
    </row>
    <row r="4" spans="1:9" ht="60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>
        <v>46023</v>
      </c>
      <c r="B5" s="4">
        <v>46325</v>
      </c>
      <c r="C5" s="5">
        <f t="shared" ref="C5:C19" si="0">IF(OR(A5="",B5=""),"",DATEDIF(A5,B5,"m"))</f>
        <v>9</v>
      </c>
      <c r="D5" s="5">
        <f t="shared" ref="D5:D19" si="1">IF(OR(A5="",B5=""),"",DATEDIF(A5,B5+1,"m"))</f>
        <v>9</v>
      </c>
      <c r="E5" s="6">
        <f t="shared" ref="E5:E19" si="2">IF(OR(A5="",B5=""),"",ROUND((B5-A5)/30,2))</f>
        <v>10.07</v>
      </c>
      <c r="F5" s="6">
        <f t="shared" ref="F5:F19" si="3">IF(OR(A5="",B5=""),"",ROUND((B5-A5)/(365/12),2))</f>
        <v>9.93</v>
      </c>
      <c r="G5" s="6">
        <f t="shared" ref="G5:G19" si="4">IF(OR(A5="",B5=""),"",ROUND(YEARFRAC(A5,B5,0)*12,2))</f>
        <v>9.9700000000000006</v>
      </c>
      <c r="H5" s="5">
        <f t="shared" ref="H5:H19" si="5">IF(OR(A5="",B5=""),"",(YEAR(B5)-YEAR(A5))*12+MONTH(B5)-MONTH(A5)+1)</f>
        <v>10</v>
      </c>
      <c r="I5" s="5" t="str">
        <f t="shared" ref="I5:I19" si="6">IF(OR(A5="",B5=""),"",DATEDIF(A5,B5,"m")&amp;" meses y "&amp;(B5-EDATE(A5,DATEDIF(A5,B5,"m")))&amp;" días")</f>
        <v>9 meses y 29 días</v>
      </c>
    </row>
    <row r="6" spans="1:9" x14ac:dyDescent="0.25">
      <c r="A6" s="4">
        <v>46023</v>
      </c>
      <c r="B6" s="4">
        <v>46326</v>
      </c>
      <c r="C6" s="5">
        <f t="shared" si="0"/>
        <v>9</v>
      </c>
      <c r="D6" s="5">
        <f t="shared" si="1"/>
        <v>10</v>
      </c>
      <c r="E6" s="6">
        <f t="shared" si="2"/>
        <v>10.1</v>
      </c>
      <c r="F6" s="6">
        <f t="shared" si="3"/>
        <v>9.9600000000000009</v>
      </c>
      <c r="G6" s="6">
        <f t="shared" si="4"/>
        <v>10</v>
      </c>
      <c r="H6" s="5">
        <f t="shared" si="5"/>
        <v>10</v>
      </c>
      <c r="I6" s="5" t="str">
        <f t="shared" si="6"/>
        <v>9 meses y 30 días</v>
      </c>
    </row>
    <row r="7" spans="1:9" x14ac:dyDescent="0.25">
      <c r="A7" s="4">
        <v>46037</v>
      </c>
      <c r="B7" s="4">
        <v>46183</v>
      </c>
      <c r="C7" s="5">
        <f t="shared" si="0"/>
        <v>4</v>
      </c>
      <c r="D7" s="5">
        <f t="shared" si="1"/>
        <v>4</v>
      </c>
      <c r="E7" s="6">
        <f t="shared" si="2"/>
        <v>4.87</v>
      </c>
      <c r="F7" s="6">
        <f t="shared" si="3"/>
        <v>4.8</v>
      </c>
      <c r="G7" s="6">
        <f t="shared" si="4"/>
        <v>4.83</v>
      </c>
      <c r="H7" s="5">
        <f t="shared" si="5"/>
        <v>6</v>
      </c>
      <c r="I7" s="5" t="str">
        <f t="shared" si="6"/>
        <v>4 meses y 26 días</v>
      </c>
    </row>
    <row r="8" spans="1:9" x14ac:dyDescent="0.25">
      <c r="A8" s="4">
        <v>45717</v>
      </c>
      <c r="B8" s="4">
        <v>46310</v>
      </c>
      <c r="C8" s="5">
        <f t="shared" si="0"/>
        <v>19</v>
      </c>
      <c r="D8" s="5">
        <f t="shared" si="1"/>
        <v>19</v>
      </c>
      <c r="E8" s="6">
        <f t="shared" si="2"/>
        <v>19.77</v>
      </c>
      <c r="F8" s="6">
        <f t="shared" si="3"/>
        <v>19.5</v>
      </c>
      <c r="G8" s="6">
        <f t="shared" si="4"/>
        <v>19.47</v>
      </c>
      <c r="H8" s="5">
        <f t="shared" si="5"/>
        <v>20</v>
      </c>
      <c r="I8" s="5" t="str">
        <f t="shared" si="6"/>
        <v>19 meses y 14 días</v>
      </c>
    </row>
    <row r="9" spans="1:9" x14ac:dyDescent="0.25">
      <c r="A9" s="4">
        <v>46053</v>
      </c>
      <c r="B9" s="4">
        <v>46081</v>
      </c>
      <c r="C9" s="5">
        <f t="shared" si="0"/>
        <v>0</v>
      </c>
      <c r="D9" s="5">
        <f t="shared" si="1"/>
        <v>1</v>
      </c>
      <c r="E9" s="6">
        <f t="shared" si="2"/>
        <v>0.93</v>
      </c>
      <c r="F9" s="6">
        <f t="shared" si="3"/>
        <v>0.92</v>
      </c>
      <c r="G9" s="6">
        <f t="shared" si="4"/>
        <v>0.93</v>
      </c>
      <c r="H9" s="5">
        <f t="shared" si="5"/>
        <v>2</v>
      </c>
      <c r="I9" s="5" t="str">
        <f t="shared" si="6"/>
        <v>0 meses y 28 días</v>
      </c>
    </row>
    <row r="10" spans="1:9" x14ac:dyDescent="0.25">
      <c r="A10" s="4"/>
      <c r="B10" s="4"/>
      <c r="C10" s="5" t="str">
        <f t="shared" si="0"/>
        <v/>
      </c>
      <c r="D10" s="5" t="str">
        <f t="shared" si="1"/>
        <v/>
      </c>
      <c r="E10" s="6" t="str">
        <f t="shared" si="2"/>
        <v/>
      </c>
      <c r="F10" s="6" t="str">
        <f t="shared" si="3"/>
        <v/>
      </c>
      <c r="G10" s="6" t="str">
        <f t="shared" si="4"/>
        <v/>
      </c>
      <c r="H10" s="5" t="str">
        <f t="shared" si="5"/>
        <v/>
      </c>
      <c r="I10" s="5" t="str">
        <f t="shared" si="6"/>
        <v/>
      </c>
    </row>
    <row r="11" spans="1:9" x14ac:dyDescent="0.25">
      <c r="A11" s="4"/>
      <c r="B11" s="4"/>
      <c r="C11" s="5" t="str">
        <f t="shared" si="0"/>
        <v/>
      </c>
      <c r="D11" s="5" t="str">
        <f t="shared" si="1"/>
        <v/>
      </c>
      <c r="E11" s="6" t="str">
        <f t="shared" si="2"/>
        <v/>
      </c>
      <c r="F11" s="6" t="str">
        <f t="shared" si="3"/>
        <v/>
      </c>
      <c r="G11" s="6" t="str">
        <f t="shared" si="4"/>
        <v/>
      </c>
      <c r="H11" s="5" t="str">
        <f t="shared" si="5"/>
        <v/>
      </c>
      <c r="I11" s="5" t="str">
        <f t="shared" si="6"/>
        <v/>
      </c>
    </row>
    <row r="12" spans="1:9" x14ac:dyDescent="0.25">
      <c r="A12" s="4"/>
      <c r="B12" s="4"/>
      <c r="C12" s="5" t="str">
        <f t="shared" si="0"/>
        <v/>
      </c>
      <c r="D12" s="5" t="str">
        <f t="shared" si="1"/>
        <v/>
      </c>
      <c r="E12" s="6" t="str">
        <f t="shared" si="2"/>
        <v/>
      </c>
      <c r="F12" s="6" t="str">
        <f t="shared" si="3"/>
        <v/>
      </c>
      <c r="G12" s="6" t="str">
        <f t="shared" si="4"/>
        <v/>
      </c>
      <c r="H12" s="5" t="str">
        <f t="shared" si="5"/>
        <v/>
      </c>
      <c r="I12" s="5" t="str">
        <f t="shared" si="6"/>
        <v/>
      </c>
    </row>
    <row r="13" spans="1:9" x14ac:dyDescent="0.25">
      <c r="A13" s="4"/>
      <c r="B13" s="4"/>
      <c r="C13" s="5" t="str">
        <f t="shared" si="0"/>
        <v/>
      </c>
      <c r="D13" s="5" t="str">
        <f t="shared" si="1"/>
        <v/>
      </c>
      <c r="E13" s="6" t="str">
        <f t="shared" si="2"/>
        <v/>
      </c>
      <c r="F13" s="6" t="str">
        <f t="shared" si="3"/>
        <v/>
      </c>
      <c r="G13" s="6" t="str">
        <f t="shared" si="4"/>
        <v/>
      </c>
      <c r="H13" s="5" t="str">
        <f t="shared" si="5"/>
        <v/>
      </c>
      <c r="I13" s="5" t="str">
        <f t="shared" si="6"/>
        <v/>
      </c>
    </row>
    <row r="14" spans="1:9" x14ac:dyDescent="0.25">
      <c r="A14" s="4"/>
      <c r="B14" s="4"/>
      <c r="C14" s="5" t="str">
        <f t="shared" si="0"/>
        <v/>
      </c>
      <c r="D14" s="5" t="str">
        <f t="shared" si="1"/>
        <v/>
      </c>
      <c r="E14" s="6" t="str">
        <f t="shared" si="2"/>
        <v/>
      </c>
      <c r="F14" s="6" t="str">
        <f t="shared" si="3"/>
        <v/>
      </c>
      <c r="G14" s="6" t="str">
        <f t="shared" si="4"/>
        <v/>
      </c>
      <c r="H14" s="5" t="str">
        <f t="shared" si="5"/>
        <v/>
      </c>
      <c r="I14" s="5" t="str">
        <f t="shared" si="6"/>
        <v/>
      </c>
    </row>
    <row r="15" spans="1:9" x14ac:dyDescent="0.25">
      <c r="A15" s="4"/>
      <c r="B15" s="4"/>
      <c r="C15" s="5" t="str">
        <f t="shared" si="0"/>
        <v/>
      </c>
      <c r="D15" s="5" t="str">
        <f t="shared" si="1"/>
        <v/>
      </c>
      <c r="E15" s="6" t="str">
        <f t="shared" si="2"/>
        <v/>
      </c>
      <c r="F15" s="6" t="str">
        <f t="shared" si="3"/>
        <v/>
      </c>
      <c r="G15" s="6" t="str">
        <f t="shared" si="4"/>
        <v/>
      </c>
      <c r="H15" s="5" t="str">
        <f t="shared" si="5"/>
        <v/>
      </c>
      <c r="I15" s="5" t="str">
        <f t="shared" si="6"/>
        <v/>
      </c>
    </row>
    <row r="16" spans="1:9" x14ac:dyDescent="0.25">
      <c r="A16" s="4"/>
      <c r="B16" s="4"/>
      <c r="C16" s="5" t="str">
        <f t="shared" si="0"/>
        <v/>
      </c>
      <c r="D16" s="5" t="str">
        <f t="shared" si="1"/>
        <v/>
      </c>
      <c r="E16" s="6" t="str">
        <f t="shared" si="2"/>
        <v/>
      </c>
      <c r="F16" s="6" t="str">
        <f t="shared" si="3"/>
        <v/>
      </c>
      <c r="G16" s="6" t="str">
        <f t="shared" si="4"/>
        <v/>
      </c>
      <c r="H16" s="5" t="str">
        <f t="shared" si="5"/>
        <v/>
      </c>
      <c r="I16" s="5" t="str">
        <f t="shared" si="6"/>
        <v/>
      </c>
    </row>
    <row r="17" spans="1:9" x14ac:dyDescent="0.25">
      <c r="A17" s="4"/>
      <c r="B17" s="4"/>
      <c r="C17" s="5" t="str">
        <f t="shared" si="0"/>
        <v/>
      </c>
      <c r="D17" s="5" t="str">
        <f t="shared" si="1"/>
        <v/>
      </c>
      <c r="E17" s="6" t="str">
        <f t="shared" si="2"/>
        <v/>
      </c>
      <c r="F17" s="6" t="str">
        <f t="shared" si="3"/>
        <v/>
      </c>
      <c r="G17" s="6" t="str">
        <f t="shared" si="4"/>
        <v/>
      </c>
      <c r="H17" s="5" t="str">
        <f t="shared" si="5"/>
        <v/>
      </c>
      <c r="I17" s="5" t="str">
        <f t="shared" si="6"/>
        <v/>
      </c>
    </row>
    <row r="18" spans="1:9" x14ac:dyDescent="0.25">
      <c r="A18" s="4"/>
      <c r="B18" s="4"/>
      <c r="C18" s="5" t="str">
        <f t="shared" si="0"/>
        <v/>
      </c>
      <c r="D18" s="5" t="str">
        <f t="shared" si="1"/>
        <v/>
      </c>
      <c r="E18" s="6" t="str">
        <f t="shared" si="2"/>
        <v/>
      </c>
      <c r="F18" s="6" t="str">
        <f t="shared" si="3"/>
        <v/>
      </c>
      <c r="G18" s="6" t="str">
        <f t="shared" si="4"/>
        <v/>
      </c>
      <c r="H18" s="5" t="str">
        <f t="shared" si="5"/>
        <v/>
      </c>
      <c r="I18" s="5" t="str">
        <f t="shared" si="6"/>
        <v/>
      </c>
    </row>
    <row r="19" spans="1:9" x14ac:dyDescent="0.25">
      <c r="A19" s="4"/>
      <c r="B19" s="4"/>
      <c r="C19" s="5" t="str">
        <f t="shared" si="0"/>
        <v/>
      </c>
      <c r="D19" s="5" t="str">
        <f t="shared" si="1"/>
        <v/>
      </c>
      <c r="E19" s="6" t="str">
        <f t="shared" si="2"/>
        <v/>
      </c>
      <c r="F19" s="6" t="str">
        <f t="shared" si="3"/>
        <v/>
      </c>
      <c r="G19" s="6" t="str">
        <f t="shared" si="4"/>
        <v/>
      </c>
      <c r="H19" s="5" t="str">
        <f t="shared" si="5"/>
        <v/>
      </c>
      <c r="I19" s="5" t="str">
        <f t="shared" si="6"/>
        <v/>
      </c>
    </row>
    <row r="22" spans="1:9" x14ac:dyDescent="0.25">
      <c r="A22" s="7" t="s">
        <v>11</v>
      </c>
    </row>
    <row r="23" spans="1:9" x14ac:dyDescent="0.25">
      <c r="A23" s="8" t="s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/>
  </sheetViews>
  <sheetFormatPr baseColWidth="10" defaultColWidth="9.140625" defaultRowHeight="15" x14ac:dyDescent="0.25"/>
  <cols>
    <col min="1" max="1" width="12" customWidth="1"/>
    <col min="2" max="3" width="16" customWidth="1"/>
    <col min="4" max="4" width="22" customWidth="1"/>
    <col min="5" max="5" width="20" customWidth="1"/>
  </cols>
  <sheetData>
    <row r="1" spans="1:5" ht="18.75" x14ac:dyDescent="0.3">
      <c r="A1" s="1" t="s">
        <v>13</v>
      </c>
    </row>
    <row r="2" spans="1:5" x14ac:dyDescent="0.25">
      <c r="A2" s="2" t="s">
        <v>14</v>
      </c>
    </row>
    <row r="4" spans="1:5" ht="45" customHeight="1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</row>
    <row r="5" spans="1:5" x14ac:dyDescent="0.25">
      <c r="A5" s="4">
        <v>46317</v>
      </c>
      <c r="B5" s="9">
        <v>3</v>
      </c>
      <c r="C5" s="10">
        <f t="shared" ref="C5:C16" si="0">IF(A5="","",EDATE(A5,B5))</f>
        <v>46409</v>
      </c>
      <c r="D5" s="10">
        <f t="shared" ref="D5:D16" si="1">IF(A5="","",DATE(YEAR(A5),MONTH(A5)+B5,DAY(A5)))</f>
        <v>46409</v>
      </c>
      <c r="E5" s="10">
        <f t="shared" ref="E5:E16" si="2">IF(A5="","",EOMONTH(A5,B5))</f>
        <v>46418</v>
      </c>
    </row>
    <row r="6" spans="1:5" x14ac:dyDescent="0.25">
      <c r="A6" s="4">
        <v>46053</v>
      </c>
      <c r="B6" s="9">
        <v>1</v>
      </c>
      <c r="C6" s="10">
        <f t="shared" si="0"/>
        <v>46081</v>
      </c>
      <c r="D6" s="10">
        <f t="shared" si="1"/>
        <v>46084</v>
      </c>
      <c r="E6" s="10">
        <f t="shared" si="2"/>
        <v>46081</v>
      </c>
    </row>
    <row r="7" spans="1:5" x14ac:dyDescent="0.25">
      <c r="A7" s="4">
        <v>46265</v>
      </c>
      <c r="B7" s="9">
        <v>6</v>
      </c>
      <c r="C7" s="10">
        <f t="shared" si="0"/>
        <v>46446</v>
      </c>
      <c r="D7" s="10">
        <f t="shared" si="1"/>
        <v>46449</v>
      </c>
      <c r="E7" s="10">
        <f t="shared" si="2"/>
        <v>46446</v>
      </c>
    </row>
    <row r="8" spans="1:5" x14ac:dyDescent="0.25">
      <c r="A8" s="4">
        <v>46173</v>
      </c>
      <c r="B8" s="9">
        <v>-3</v>
      </c>
      <c r="C8" s="10">
        <f t="shared" si="0"/>
        <v>46081</v>
      </c>
      <c r="D8" s="10">
        <f t="shared" si="1"/>
        <v>46084</v>
      </c>
      <c r="E8" s="10">
        <f t="shared" si="2"/>
        <v>46081</v>
      </c>
    </row>
    <row r="9" spans="1:5" x14ac:dyDescent="0.25">
      <c r="A9" s="4">
        <v>45351</v>
      </c>
      <c r="B9" s="9">
        <v>12</v>
      </c>
      <c r="C9" s="10">
        <f t="shared" si="0"/>
        <v>45716</v>
      </c>
      <c r="D9" s="10">
        <f t="shared" si="1"/>
        <v>45717</v>
      </c>
      <c r="E9" s="10">
        <f t="shared" si="2"/>
        <v>45716</v>
      </c>
    </row>
    <row r="10" spans="1:5" x14ac:dyDescent="0.25">
      <c r="A10" s="4"/>
      <c r="B10" s="9"/>
      <c r="C10" s="10" t="str">
        <f t="shared" si="0"/>
        <v/>
      </c>
      <c r="D10" s="10" t="str">
        <f t="shared" si="1"/>
        <v/>
      </c>
      <c r="E10" s="10" t="str">
        <f t="shared" si="2"/>
        <v/>
      </c>
    </row>
    <row r="11" spans="1:5" x14ac:dyDescent="0.25">
      <c r="A11" s="4"/>
      <c r="B11" s="9"/>
      <c r="C11" s="10" t="str">
        <f t="shared" si="0"/>
        <v/>
      </c>
      <c r="D11" s="10" t="str">
        <f t="shared" si="1"/>
        <v/>
      </c>
      <c r="E11" s="10" t="str">
        <f t="shared" si="2"/>
        <v/>
      </c>
    </row>
    <row r="12" spans="1:5" x14ac:dyDescent="0.25">
      <c r="A12" s="4"/>
      <c r="B12" s="9"/>
      <c r="C12" s="10" t="str">
        <f t="shared" si="0"/>
        <v/>
      </c>
      <c r="D12" s="10" t="str">
        <f t="shared" si="1"/>
        <v/>
      </c>
      <c r="E12" s="10" t="str">
        <f t="shared" si="2"/>
        <v/>
      </c>
    </row>
    <row r="13" spans="1:5" x14ac:dyDescent="0.25">
      <c r="A13" s="4"/>
      <c r="B13" s="9"/>
      <c r="C13" s="10" t="str">
        <f t="shared" si="0"/>
        <v/>
      </c>
      <c r="D13" s="10" t="str">
        <f t="shared" si="1"/>
        <v/>
      </c>
      <c r="E13" s="10" t="str">
        <f t="shared" si="2"/>
        <v/>
      </c>
    </row>
    <row r="14" spans="1:5" x14ac:dyDescent="0.25">
      <c r="A14" s="4"/>
      <c r="B14" s="9"/>
      <c r="C14" s="10" t="str">
        <f t="shared" si="0"/>
        <v/>
      </c>
      <c r="D14" s="10" t="str">
        <f t="shared" si="1"/>
        <v/>
      </c>
      <c r="E14" s="10" t="str">
        <f t="shared" si="2"/>
        <v/>
      </c>
    </row>
    <row r="15" spans="1:5" x14ac:dyDescent="0.25">
      <c r="A15" s="4"/>
      <c r="B15" s="9"/>
      <c r="C15" s="10" t="str">
        <f t="shared" si="0"/>
        <v/>
      </c>
      <c r="D15" s="10" t="str">
        <f t="shared" si="1"/>
        <v/>
      </c>
      <c r="E15" s="10" t="str">
        <f t="shared" si="2"/>
        <v/>
      </c>
    </row>
    <row r="16" spans="1:5" x14ac:dyDescent="0.25">
      <c r="A16" s="4"/>
      <c r="B16" s="9"/>
      <c r="C16" s="10" t="str">
        <f t="shared" si="0"/>
        <v/>
      </c>
      <c r="D16" s="10" t="str">
        <f t="shared" si="1"/>
        <v/>
      </c>
      <c r="E16" s="10" t="str">
        <f t="shared" si="2"/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/>
  </sheetViews>
  <sheetFormatPr baseColWidth="10" defaultColWidth="9.140625" defaultRowHeight="15" x14ac:dyDescent="0.25"/>
  <cols>
    <col min="1" max="1" width="46" customWidth="1"/>
    <col min="2" max="2" width="14" customWidth="1"/>
    <col min="3" max="3" width="10" customWidth="1"/>
    <col min="4" max="4" width="16" customWidth="1"/>
    <col min="5" max="5" width="14" customWidth="1"/>
    <col min="6" max="6" width="18" customWidth="1"/>
  </cols>
  <sheetData>
    <row r="1" spans="1:6" ht="18.75" x14ac:dyDescent="0.3">
      <c r="A1" s="1" t="s">
        <v>20</v>
      </c>
    </row>
    <row r="2" spans="1:6" x14ac:dyDescent="0.25">
      <c r="A2" s="2" t="s">
        <v>21</v>
      </c>
    </row>
    <row r="3" spans="1:6" x14ac:dyDescent="0.25">
      <c r="A3" t="s">
        <v>22</v>
      </c>
      <c r="F3" s="9">
        <v>1</v>
      </c>
    </row>
    <row r="5" spans="1:6" ht="45" customHeight="1" x14ac:dyDescent="0.25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</row>
    <row r="6" spans="1:6" x14ac:dyDescent="0.25">
      <c r="A6" s="9" t="s">
        <v>29</v>
      </c>
      <c r="B6" s="4">
        <v>46317</v>
      </c>
      <c r="C6" s="9">
        <v>3</v>
      </c>
      <c r="D6" s="10">
        <f t="shared" ref="D6:D17" si="0">IF(B6="","",EDATE(B6,C6))</f>
        <v>46409</v>
      </c>
      <c r="E6" s="5" t="str">
        <f t="shared" ref="E6:E17" si="1">IF(B6="","",TEXT(D6,"[$-240A]dddd"))</f>
        <v>viernes</v>
      </c>
      <c r="F6" s="10">
        <f t="shared" ref="F6:F17" si="2">IF(B6="","",WORKDAY.INTL(D6-1,1,$F$3,Festivos))</f>
        <v>46409</v>
      </c>
    </row>
    <row r="7" spans="1:6" x14ac:dyDescent="0.25">
      <c r="A7" s="9" t="s">
        <v>29</v>
      </c>
      <c r="B7" s="4">
        <v>46273</v>
      </c>
      <c r="C7" s="9">
        <v>3</v>
      </c>
      <c r="D7" s="10">
        <f t="shared" si="0"/>
        <v>46364</v>
      </c>
      <c r="E7" s="5" t="str">
        <f t="shared" si="1"/>
        <v>martes</v>
      </c>
      <c r="F7" s="10">
        <f t="shared" si="2"/>
        <v>46365</v>
      </c>
    </row>
    <row r="8" spans="1:6" x14ac:dyDescent="0.25">
      <c r="A8" s="9"/>
      <c r="B8" s="4"/>
      <c r="C8" s="9"/>
      <c r="D8" s="10" t="str">
        <f t="shared" si="0"/>
        <v/>
      </c>
      <c r="E8" s="5" t="str">
        <f t="shared" si="1"/>
        <v/>
      </c>
      <c r="F8" s="10" t="str">
        <f t="shared" si="2"/>
        <v/>
      </c>
    </row>
    <row r="9" spans="1:6" x14ac:dyDescent="0.25">
      <c r="A9" s="9"/>
      <c r="B9" s="4"/>
      <c r="C9" s="9"/>
      <c r="D9" s="10" t="str">
        <f t="shared" si="0"/>
        <v/>
      </c>
      <c r="E9" s="5" t="str">
        <f t="shared" si="1"/>
        <v/>
      </c>
      <c r="F9" s="10" t="str">
        <f t="shared" si="2"/>
        <v/>
      </c>
    </row>
    <row r="10" spans="1:6" x14ac:dyDescent="0.25">
      <c r="A10" s="9"/>
      <c r="B10" s="4"/>
      <c r="C10" s="9"/>
      <c r="D10" s="10" t="str">
        <f t="shared" si="0"/>
        <v/>
      </c>
      <c r="E10" s="5" t="str">
        <f t="shared" si="1"/>
        <v/>
      </c>
      <c r="F10" s="10" t="str">
        <f t="shared" si="2"/>
        <v/>
      </c>
    </row>
    <row r="11" spans="1:6" x14ac:dyDescent="0.25">
      <c r="A11" s="9"/>
      <c r="B11" s="4"/>
      <c r="C11" s="9"/>
      <c r="D11" s="10" t="str">
        <f t="shared" si="0"/>
        <v/>
      </c>
      <c r="E11" s="5" t="str">
        <f t="shared" si="1"/>
        <v/>
      </c>
      <c r="F11" s="10" t="str">
        <f t="shared" si="2"/>
        <v/>
      </c>
    </row>
    <row r="12" spans="1:6" x14ac:dyDescent="0.25">
      <c r="A12" s="9"/>
      <c r="B12" s="4"/>
      <c r="C12" s="9"/>
      <c r="D12" s="10" t="str">
        <f t="shared" si="0"/>
        <v/>
      </c>
      <c r="E12" s="5" t="str">
        <f t="shared" si="1"/>
        <v/>
      </c>
      <c r="F12" s="10" t="str">
        <f t="shared" si="2"/>
        <v/>
      </c>
    </row>
    <row r="13" spans="1:6" x14ac:dyDescent="0.25">
      <c r="A13" s="9"/>
      <c r="B13" s="4"/>
      <c r="C13" s="9"/>
      <c r="D13" s="10" t="str">
        <f t="shared" si="0"/>
        <v/>
      </c>
      <c r="E13" s="5" t="str">
        <f t="shared" si="1"/>
        <v/>
      </c>
      <c r="F13" s="10" t="str">
        <f t="shared" si="2"/>
        <v/>
      </c>
    </row>
    <row r="14" spans="1:6" x14ac:dyDescent="0.25">
      <c r="A14" s="9"/>
      <c r="B14" s="4"/>
      <c r="C14" s="9"/>
      <c r="D14" s="10" t="str">
        <f t="shared" si="0"/>
        <v/>
      </c>
      <c r="E14" s="5" t="str">
        <f t="shared" si="1"/>
        <v/>
      </c>
      <c r="F14" s="10" t="str">
        <f t="shared" si="2"/>
        <v/>
      </c>
    </row>
    <row r="15" spans="1:6" x14ac:dyDescent="0.25">
      <c r="A15" s="9"/>
      <c r="B15" s="4"/>
      <c r="C15" s="9"/>
      <c r="D15" s="10" t="str">
        <f t="shared" si="0"/>
        <v/>
      </c>
      <c r="E15" s="5" t="str">
        <f t="shared" si="1"/>
        <v/>
      </c>
      <c r="F15" s="10" t="str">
        <f t="shared" si="2"/>
        <v/>
      </c>
    </row>
    <row r="16" spans="1:6" x14ac:dyDescent="0.25">
      <c r="A16" s="9"/>
      <c r="B16" s="4"/>
      <c r="C16" s="9"/>
      <c r="D16" s="10" t="str">
        <f t="shared" si="0"/>
        <v/>
      </c>
      <c r="E16" s="5" t="str">
        <f t="shared" si="1"/>
        <v/>
      </c>
      <c r="F16" s="10" t="str">
        <f t="shared" si="2"/>
        <v/>
      </c>
    </row>
    <row r="17" spans="1:6" x14ac:dyDescent="0.25">
      <c r="A17" s="9"/>
      <c r="B17" s="4"/>
      <c r="C17" s="9"/>
      <c r="D17" s="10" t="str">
        <f t="shared" si="0"/>
        <v/>
      </c>
      <c r="E17" s="5" t="str">
        <f t="shared" si="1"/>
        <v/>
      </c>
      <c r="F17" s="10" t="str">
        <f t="shared" si="2"/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0"/>
  <sheetViews>
    <sheetView tabSelected="1" topLeftCell="A28" workbookViewId="0">
      <selection activeCell="B60" sqref="B60"/>
    </sheetView>
  </sheetViews>
  <sheetFormatPr baseColWidth="10" defaultColWidth="9.140625" defaultRowHeight="15" x14ac:dyDescent="0.25"/>
  <cols>
    <col min="1" max="1" width="14" customWidth="1"/>
    <col min="2" max="2" width="34" customWidth="1"/>
  </cols>
  <sheetData>
    <row r="1" spans="1:2" ht="18.75" x14ac:dyDescent="0.3">
      <c r="A1" s="1" t="s">
        <v>30</v>
      </c>
    </row>
    <row r="2" spans="1:2" x14ac:dyDescent="0.25">
      <c r="A2" s="2" t="s">
        <v>31</v>
      </c>
    </row>
    <row r="4" spans="1:2" x14ac:dyDescent="0.25">
      <c r="A4" s="3" t="s">
        <v>15</v>
      </c>
      <c r="B4" s="3" t="s">
        <v>32</v>
      </c>
    </row>
    <row r="5" spans="1:2" x14ac:dyDescent="0.25">
      <c r="A5" s="11">
        <v>45658</v>
      </c>
      <c r="B5" s="12" t="s">
        <v>69</v>
      </c>
    </row>
    <row r="6" spans="1:2" x14ac:dyDescent="0.25">
      <c r="A6" s="11">
        <v>45663</v>
      </c>
      <c r="B6" s="12" t="s">
        <v>70</v>
      </c>
    </row>
    <row r="7" spans="1:2" x14ac:dyDescent="0.25">
      <c r="A7" s="11">
        <v>45740</v>
      </c>
      <c r="B7" s="12" t="s">
        <v>71</v>
      </c>
    </row>
    <row r="8" spans="1:2" x14ac:dyDescent="0.25">
      <c r="A8" s="11">
        <v>45764</v>
      </c>
      <c r="B8" s="12" t="s">
        <v>72</v>
      </c>
    </row>
    <row r="9" spans="1:2" x14ac:dyDescent="0.25">
      <c r="A9" s="11">
        <v>45765</v>
      </c>
      <c r="B9" s="12" t="s">
        <v>73</v>
      </c>
    </row>
    <row r="10" spans="1:2" x14ac:dyDescent="0.25">
      <c r="A10" s="11">
        <v>45778</v>
      </c>
      <c r="B10" s="12" t="s">
        <v>74</v>
      </c>
    </row>
    <row r="11" spans="1:2" x14ac:dyDescent="0.25">
      <c r="A11" s="11">
        <v>45810</v>
      </c>
      <c r="B11" s="12" t="s">
        <v>75</v>
      </c>
    </row>
    <row r="12" spans="1:2" x14ac:dyDescent="0.25">
      <c r="A12" s="11">
        <v>45831</v>
      </c>
      <c r="B12" s="12" t="s">
        <v>76</v>
      </c>
    </row>
    <row r="13" spans="1:2" x14ac:dyDescent="0.25">
      <c r="A13" s="11">
        <v>45838</v>
      </c>
      <c r="B13" s="12" t="s">
        <v>77</v>
      </c>
    </row>
    <row r="14" spans="1:2" x14ac:dyDescent="0.25">
      <c r="A14" s="11">
        <v>45838</v>
      </c>
      <c r="B14" s="12" t="s">
        <v>78</v>
      </c>
    </row>
    <row r="15" spans="1:2" x14ac:dyDescent="0.25">
      <c r="A15" s="11">
        <v>45858</v>
      </c>
      <c r="B15" s="12" t="s">
        <v>79</v>
      </c>
    </row>
    <row r="16" spans="1:2" x14ac:dyDescent="0.25">
      <c r="A16" s="11">
        <v>45876</v>
      </c>
      <c r="B16" s="12" t="s">
        <v>80</v>
      </c>
    </row>
    <row r="17" spans="1:2" x14ac:dyDescent="0.25">
      <c r="A17" s="11">
        <v>45887</v>
      </c>
      <c r="B17" s="12" t="s">
        <v>81</v>
      </c>
    </row>
    <row r="18" spans="1:2" x14ac:dyDescent="0.25">
      <c r="A18" s="11">
        <v>45943</v>
      </c>
      <c r="B18" s="12" t="s">
        <v>82</v>
      </c>
    </row>
    <row r="19" spans="1:2" x14ac:dyDescent="0.25">
      <c r="A19" s="11">
        <v>45964</v>
      </c>
      <c r="B19" s="12" t="s">
        <v>83</v>
      </c>
    </row>
    <row r="20" spans="1:2" x14ac:dyDescent="0.25">
      <c r="A20" s="11">
        <v>45978</v>
      </c>
      <c r="B20" s="12" t="s">
        <v>84</v>
      </c>
    </row>
    <row r="21" spans="1:2" x14ac:dyDescent="0.25">
      <c r="A21" s="11">
        <v>45999</v>
      </c>
      <c r="B21" s="12" t="s">
        <v>85</v>
      </c>
    </row>
    <row r="22" spans="1:2" x14ac:dyDescent="0.25">
      <c r="A22" s="11">
        <v>46016</v>
      </c>
      <c r="B22" s="12" t="s">
        <v>86</v>
      </c>
    </row>
    <row r="23" spans="1:2" x14ac:dyDescent="0.25">
      <c r="A23" s="11">
        <v>46023</v>
      </c>
      <c r="B23" s="12" t="s">
        <v>33</v>
      </c>
    </row>
    <row r="24" spans="1:2" x14ac:dyDescent="0.25">
      <c r="A24" s="11">
        <v>46034</v>
      </c>
      <c r="B24" s="12" t="s">
        <v>34</v>
      </c>
    </row>
    <row r="25" spans="1:2" x14ac:dyDescent="0.25">
      <c r="A25" s="11">
        <v>46104</v>
      </c>
      <c r="B25" s="12" t="s">
        <v>35</v>
      </c>
    </row>
    <row r="26" spans="1:2" x14ac:dyDescent="0.25">
      <c r="A26" s="11">
        <v>46114</v>
      </c>
      <c r="B26" s="12" t="s">
        <v>36</v>
      </c>
    </row>
    <row r="27" spans="1:2" x14ac:dyDescent="0.25">
      <c r="A27" s="11">
        <v>46115</v>
      </c>
      <c r="B27" s="12" t="s">
        <v>37</v>
      </c>
    </row>
    <row r="28" spans="1:2" x14ac:dyDescent="0.25">
      <c r="A28" s="11">
        <v>46143</v>
      </c>
      <c r="B28" s="12" t="s">
        <v>38</v>
      </c>
    </row>
    <row r="29" spans="1:2" x14ac:dyDescent="0.25">
      <c r="A29" s="11">
        <v>46160</v>
      </c>
      <c r="B29" s="12" t="s">
        <v>39</v>
      </c>
    </row>
    <row r="30" spans="1:2" x14ac:dyDescent="0.25">
      <c r="A30" s="11">
        <v>46181</v>
      </c>
      <c r="B30" s="12" t="s">
        <v>40</v>
      </c>
    </row>
    <row r="31" spans="1:2" x14ac:dyDescent="0.25">
      <c r="A31" s="11">
        <v>46188</v>
      </c>
      <c r="B31" s="12" t="s">
        <v>41</v>
      </c>
    </row>
    <row r="32" spans="1:2" x14ac:dyDescent="0.25">
      <c r="A32" s="11">
        <v>46202</v>
      </c>
      <c r="B32" s="12" t="s">
        <v>42</v>
      </c>
    </row>
    <row r="33" spans="1:2" x14ac:dyDescent="0.25">
      <c r="A33" s="11">
        <v>46216</v>
      </c>
      <c r="B33" s="12" t="s">
        <v>87</v>
      </c>
    </row>
    <row r="34" spans="1:2" x14ac:dyDescent="0.25">
      <c r="A34" s="11">
        <v>46223</v>
      </c>
      <c r="B34" s="12" t="s">
        <v>43</v>
      </c>
    </row>
    <row r="35" spans="1:2" x14ac:dyDescent="0.25">
      <c r="A35" s="11">
        <v>46241</v>
      </c>
      <c r="B35" s="12" t="s">
        <v>44</v>
      </c>
    </row>
    <row r="36" spans="1:2" x14ac:dyDescent="0.25">
      <c r="A36" s="11">
        <v>46251</v>
      </c>
      <c r="B36" s="12" t="s">
        <v>45</v>
      </c>
    </row>
    <row r="37" spans="1:2" x14ac:dyDescent="0.25">
      <c r="A37" s="11">
        <v>46307</v>
      </c>
      <c r="B37" s="12" t="s">
        <v>46</v>
      </c>
    </row>
    <row r="38" spans="1:2" x14ac:dyDescent="0.25">
      <c r="A38" s="11">
        <v>46328</v>
      </c>
      <c r="B38" s="12" t="s">
        <v>47</v>
      </c>
    </row>
    <row r="39" spans="1:2" x14ac:dyDescent="0.25">
      <c r="A39" s="11">
        <v>46342</v>
      </c>
      <c r="B39" s="12" t="s">
        <v>48</v>
      </c>
    </row>
    <row r="40" spans="1:2" x14ac:dyDescent="0.25">
      <c r="A40" s="11">
        <v>46364</v>
      </c>
      <c r="B40" s="12" t="s">
        <v>49</v>
      </c>
    </row>
    <row r="41" spans="1:2" x14ac:dyDescent="0.25">
      <c r="A41" s="11">
        <v>46381</v>
      </c>
      <c r="B41" s="12" t="s">
        <v>50</v>
      </c>
    </row>
    <row r="42" spans="1:2" x14ac:dyDescent="0.25">
      <c r="A42" s="11">
        <v>46388</v>
      </c>
      <c r="B42" s="12" t="s">
        <v>51</v>
      </c>
    </row>
    <row r="43" spans="1:2" x14ac:dyDescent="0.25">
      <c r="A43" s="11">
        <v>46398</v>
      </c>
      <c r="B43" s="12" t="s">
        <v>52</v>
      </c>
    </row>
    <row r="44" spans="1:2" x14ac:dyDescent="0.25">
      <c r="A44" s="11">
        <v>46468</v>
      </c>
      <c r="B44" s="12" t="s">
        <v>53</v>
      </c>
    </row>
    <row r="45" spans="1:2" x14ac:dyDescent="0.25">
      <c r="A45" s="11">
        <v>46471</v>
      </c>
      <c r="B45" s="12" t="s">
        <v>54</v>
      </c>
    </row>
    <row r="46" spans="1:2" x14ac:dyDescent="0.25">
      <c r="A46" s="11">
        <v>46472</v>
      </c>
      <c r="B46" s="12" t="s">
        <v>55</v>
      </c>
    </row>
    <row r="47" spans="1:2" x14ac:dyDescent="0.25">
      <c r="A47" s="11">
        <v>46508</v>
      </c>
      <c r="B47" s="12" t="s">
        <v>56</v>
      </c>
    </row>
    <row r="48" spans="1:2" x14ac:dyDescent="0.25">
      <c r="A48" s="11">
        <v>46517</v>
      </c>
      <c r="B48" s="12" t="s">
        <v>57</v>
      </c>
    </row>
    <row r="49" spans="1:2" x14ac:dyDescent="0.25">
      <c r="A49" s="11">
        <v>46538</v>
      </c>
      <c r="B49" s="12" t="s">
        <v>58</v>
      </c>
    </row>
    <row r="50" spans="1:2" x14ac:dyDescent="0.25">
      <c r="A50" s="11">
        <v>46545</v>
      </c>
      <c r="B50" s="12" t="s">
        <v>59</v>
      </c>
    </row>
    <row r="51" spans="1:2" x14ac:dyDescent="0.25">
      <c r="A51" s="11">
        <v>46573</v>
      </c>
      <c r="B51" s="12" t="s">
        <v>60</v>
      </c>
    </row>
    <row r="52" spans="1:2" x14ac:dyDescent="0.25">
      <c r="A52" s="11">
        <v>46580</v>
      </c>
      <c r="B52" s="12" t="s">
        <v>87</v>
      </c>
    </row>
    <row r="53" spans="1:2" x14ac:dyDescent="0.25">
      <c r="A53" s="11">
        <v>46588</v>
      </c>
      <c r="B53" s="12" t="s">
        <v>61</v>
      </c>
    </row>
    <row r="54" spans="1:2" x14ac:dyDescent="0.25">
      <c r="A54" s="11">
        <v>46606</v>
      </c>
      <c r="B54" s="12" t="s">
        <v>62</v>
      </c>
    </row>
    <row r="55" spans="1:2" x14ac:dyDescent="0.25">
      <c r="A55" s="11">
        <v>46615</v>
      </c>
      <c r="B55" s="12" t="s">
        <v>63</v>
      </c>
    </row>
    <row r="56" spans="1:2" x14ac:dyDescent="0.25">
      <c r="A56" s="11">
        <v>46678</v>
      </c>
      <c r="B56" s="12" t="s">
        <v>64</v>
      </c>
    </row>
    <row r="57" spans="1:2" x14ac:dyDescent="0.25">
      <c r="A57" s="11">
        <v>46692</v>
      </c>
      <c r="B57" s="12" t="s">
        <v>65</v>
      </c>
    </row>
    <row r="58" spans="1:2" x14ac:dyDescent="0.25">
      <c r="A58" s="11">
        <v>46706</v>
      </c>
      <c r="B58" s="12" t="s">
        <v>66</v>
      </c>
    </row>
    <row r="59" spans="1:2" x14ac:dyDescent="0.25">
      <c r="A59" s="11">
        <v>46729</v>
      </c>
      <c r="B59" s="12" t="s">
        <v>67</v>
      </c>
    </row>
    <row r="60" spans="1:2" x14ac:dyDescent="0.25">
      <c r="A60" s="11">
        <v>46746</v>
      </c>
      <c r="B60" s="12" t="s">
        <v>68</v>
      </c>
    </row>
    <row r="61" spans="1:2" x14ac:dyDescent="0.25">
      <c r="A61" s="4"/>
      <c r="B61" s="9"/>
    </row>
    <row r="62" spans="1:2" x14ac:dyDescent="0.25">
      <c r="A62" s="4"/>
      <c r="B62" s="9"/>
    </row>
    <row r="63" spans="1:2" x14ac:dyDescent="0.25">
      <c r="A63" s="4"/>
      <c r="B63" s="9"/>
    </row>
    <row r="64" spans="1:2" x14ac:dyDescent="0.25">
      <c r="A64" s="4"/>
      <c r="B64" s="9"/>
    </row>
    <row r="65" spans="1:2" x14ac:dyDescent="0.25">
      <c r="A65" s="4"/>
      <c r="B65" s="9"/>
    </row>
    <row r="66" spans="1:2" x14ac:dyDescent="0.25">
      <c r="A66" s="4"/>
      <c r="B66" s="9"/>
    </row>
    <row r="67" spans="1:2" x14ac:dyDescent="0.25">
      <c r="A67" s="4"/>
      <c r="B67" s="9"/>
    </row>
    <row r="68" spans="1:2" x14ac:dyDescent="0.25">
      <c r="A68" s="4"/>
      <c r="B68" s="9"/>
    </row>
    <row r="69" spans="1:2" x14ac:dyDescent="0.25">
      <c r="A69" s="4"/>
      <c r="B69" s="9"/>
    </row>
    <row r="70" spans="1:2" x14ac:dyDescent="0.25">
      <c r="A70" s="4"/>
      <c r="B70" s="9"/>
    </row>
    <row r="71" spans="1:2" x14ac:dyDescent="0.25">
      <c r="A71" s="4"/>
      <c r="B71" s="9"/>
    </row>
    <row r="72" spans="1:2" x14ac:dyDescent="0.25">
      <c r="A72" s="4"/>
      <c r="B72" s="9"/>
    </row>
    <row r="73" spans="1:2" x14ac:dyDescent="0.25">
      <c r="A73" s="4"/>
      <c r="B73" s="9"/>
    </row>
    <row r="74" spans="1:2" x14ac:dyDescent="0.25">
      <c r="A74" s="4"/>
      <c r="B74" s="9"/>
    </row>
    <row r="75" spans="1:2" x14ac:dyDescent="0.25">
      <c r="A75" s="4"/>
      <c r="B75" s="9"/>
    </row>
    <row r="76" spans="1:2" x14ac:dyDescent="0.25">
      <c r="A76" s="4"/>
      <c r="B76" s="9"/>
    </row>
    <row r="77" spans="1:2" x14ac:dyDescent="0.25">
      <c r="A77" s="4"/>
      <c r="B77" s="9"/>
    </row>
    <row r="78" spans="1:2" x14ac:dyDescent="0.25">
      <c r="A78" s="4"/>
      <c r="B78" s="9"/>
    </row>
    <row r="79" spans="1:2" x14ac:dyDescent="0.25">
      <c r="A79" s="4"/>
      <c r="B79" s="9"/>
    </row>
    <row r="80" spans="1:2" x14ac:dyDescent="0.25">
      <c r="A80" s="4"/>
      <c r="B80" s="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Meses entre fechas</vt:lpstr>
      <vt:lpstr>Sumar meses</vt:lpstr>
      <vt:lpstr>Plazos en meses</vt:lpstr>
      <vt:lpstr>Festivos</vt:lpstr>
      <vt:lpstr>Festivos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Edinson Sabogal Bernal</cp:lastModifiedBy>
  <dcterms:created xsi:type="dcterms:W3CDTF">2026-10-13T10:45:26Z</dcterms:created>
  <dcterms:modified xsi:type="dcterms:W3CDTF">2026-10-19T14:10:41Z</dcterms:modified>
</cp:coreProperties>
</file>