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ar por fech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mmmm yyyy"/>
  </numFmts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0" pivotButton="0" quotePrefix="0" xfId="0"/>
    <xf numFmtId="165" fontId="0" fillId="3" borderId="1" pivotButton="0" quotePrefix="0" xfId="0"/>
    <xf numFmtId="0" fontId="0" fillId="3" borderId="1" pivotButton="0" quotePrefix="0" xfId="0"/>
    <xf numFmtId="3" fontId="0" fillId="3" borderId="1" pivotButton="0" quotePrefix="0" xfId="0"/>
    <xf numFmtId="0" fontId="0" fillId="0" borderId="1" pivotButton="0" quotePrefix="0" xfId="0"/>
    <xf numFmtId="3" fontId="0" fillId="4" borderId="1" pivotButton="0" quotePrefix="0" xfId="0"/>
    <xf numFmtId="1" fontId="0" fillId="4" borderId="1" pivotButton="0" quotePrefix="0" xfId="0"/>
    <xf numFmtId="1" fontId="0" fillId="3" borderId="1" pivotButton="0" quotePrefix="0" xfId="0"/>
    <xf numFmtId="0" fontId="3" fillId="2" borderId="0" pivotButton="0" quotePrefix="0" xfId="0"/>
    <xf numFmtId="166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3" customWidth="1" min="4" max="4"/>
    <col width="48" customWidth="1" min="5" max="5"/>
    <col width="12" customWidth="1" min="6" max="6"/>
    <col width="16" customWidth="1" min="7" max="7"/>
  </cols>
  <sheetData>
    <row r="1">
      <c r="A1" s="1" t="inlineStr">
        <is>
          <t>Sumar valores dentro de un rango de fechas</t>
        </is>
      </c>
    </row>
    <row r="2">
      <c r="A2" s="2" t="inlineStr">
        <is>
          <t>Gerencie.com. Cambie las fechas de G4 y G5, el mes de G12 o el año de G13.</t>
        </is>
      </c>
    </row>
    <row r="3">
      <c r="A3" s="3" t="inlineStr">
        <is>
          <t>Fecha</t>
        </is>
      </c>
      <c r="B3" s="3" t="inlineStr">
        <is>
          <t>Factura</t>
        </is>
      </c>
      <c r="C3" s="3" t="inlineStr">
        <is>
          <t>Valor</t>
        </is>
      </c>
      <c r="E3" s="4" t="inlineStr">
        <is>
          <t>Rango de fechas</t>
        </is>
      </c>
    </row>
    <row r="4">
      <c r="A4" s="5" t="n">
        <v>46177</v>
      </c>
      <c r="B4" s="6" t="inlineStr">
        <is>
          <t>FV-1001</t>
        </is>
      </c>
      <c r="C4" s="7" t="n">
        <v>950000</v>
      </c>
      <c r="E4" s="8" t="inlineStr">
        <is>
          <t>Fecha inicial</t>
        </is>
      </c>
      <c r="G4" s="5" t="n">
        <v>46213</v>
      </c>
    </row>
    <row r="5">
      <c r="A5" s="5" t="n">
        <v>46180</v>
      </c>
      <c r="B5" s="6" t="inlineStr">
        <is>
          <t>FV-1002</t>
        </is>
      </c>
      <c r="C5" s="7" t="n">
        <v>2950000</v>
      </c>
      <c r="E5" s="8" t="inlineStr">
        <is>
          <t>Fecha final</t>
        </is>
      </c>
      <c r="G5" s="5" t="n">
        <v>46256</v>
      </c>
    </row>
    <row r="6">
      <c r="A6" s="5" t="n">
        <v>46186</v>
      </c>
      <c r="B6" s="6" t="inlineStr">
        <is>
          <t>FV-1003</t>
        </is>
      </c>
      <c r="C6" s="7" t="n">
        <v>1300000</v>
      </c>
      <c r="E6" s="8" t="inlineStr">
        <is>
          <t>Suma =SUMAR.SI.CONJUNTO(C;A;"&gt;="&amp;G4;A;"&lt;="&amp;G5)</t>
        </is>
      </c>
      <c r="G6" s="9">
        <f>SUMIFS($C$4:$C$27,$A$4:$A$27,"&gt;="&amp;G4,$A$4:$A$27,"&lt;="&amp;G5)</f>
        <v/>
      </c>
    </row>
    <row r="7">
      <c r="A7" s="5" t="n">
        <v>46191</v>
      </c>
      <c r="B7" s="6" t="inlineStr">
        <is>
          <t>FV-1004</t>
        </is>
      </c>
      <c r="C7" s="7" t="n">
        <v>2950000</v>
      </c>
      <c r="E7" s="8" t="inlineStr">
        <is>
          <t>Comprobación con dos SUMAR.SI</t>
        </is>
      </c>
      <c r="G7" s="9">
        <f>SUMIF($A$4:$A$27,"&gt;="&amp;G4,$C$4:$C$27)-SUMIF($A$4:$A$27,"&gt;"&amp;G5,$C$4:$C$27)</f>
        <v/>
      </c>
    </row>
    <row r="8">
      <c r="A8" s="5" t="n">
        <v>46194</v>
      </c>
      <c r="B8" s="6" t="inlineStr">
        <is>
          <t>FV-1005</t>
        </is>
      </c>
      <c r="C8" s="7" t="n">
        <v>1950000</v>
      </c>
      <c r="E8" s="8" t="inlineStr">
        <is>
          <t>Número de facturas =CONTAR.SI.CONJUNTO</t>
        </is>
      </c>
      <c r="G8" s="10">
        <f>COUNTIFS($A$4:$A$27,"&gt;="&amp;G4,$A$4:$A$27,"&lt;="&amp;G5)</f>
        <v/>
      </c>
    </row>
    <row r="9">
      <c r="A9" s="5" t="n">
        <v>46201</v>
      </c>
      <c r="B9" s="6" t="inlineStr">
        <is>
          <t>FV-1006</t>
        </is>
      </c>
      <c r="C9" s="7" t="n">
        <v>1500000</v>
      </c>
      <c r="E9" s="8" t="inlineStr">
        <is>
          <t>Una sola fecha (escríbala en F9) =SUMAR.SI(A;F9;C)</t>
        </is>
      </c>
      <c r="F9" s="5" t="n">
        <v>46224</v>
      </c>
      <c r="G9" s="9">
        <f>SUMIF($A$4:$A$27,F9,$C$4:$C$27)</f>
        <v/>
      </c>
    </row>
    <row r="10">
      <c r="A10" s="5" t="n">
        <v>46204</v>
      </c>
      <c r="B10" s="6" t="inlineStr">
        <is>
          <t>FV-1007</t>
        </is>
      </c>
      <c r="C10" s="7" t="n">
        <v>1650000</v>
      </c>
    </row>
    <row r="11">
      <c r="A11" s="5" t="n">
        <v>46212</v>
      </c>
      <c r="B11" s="6" t="inlineStr">
        <is>
          <t>FV-1008</t>
        </is>
      </c>
      <c r="C11" s="7" t="n">
        <v>1450000</v>
      </c>
      <c r="E11" s="4" t="inlineStr">
        <is>
          <t>Por mes y por año</t>
        </is>
      </c>
    </row>
    <row r="12">
      <c r="A12" s="5" t="n">
        <v>46215</v>
      </c>
      <c r="B12" s="6" t="inlineStr">
        <is>
          <t>FV-1009</t>
        </is>
      </c>
      <c r="C12" s="7" t="n">
        <v>1450000</v>
      </c>
      <c r="E12" s="8" t="inlineStr">
        <is>
          <t>Mes (número)</t>
        </is>
      </c>
      <c r="F12" s="11" t="n">
        <v>7</v>
      </c>
    </row>
    <row r="13">
      <c r="A13" s="5" t="n">
        <v>46219</v>
      </c>
      <c r="B13" s="6" t="inlineStr">
        <is>
          <t>FV-1010</t>
        </is>
      </c>
      <c r="C13" s="7" t="n">
        <v>2000000</v>
      </c>
      <c r="E13" s="8" t="inlineStr">
        <is>
          <t>Año</t>
        </is>
      </c>
      <c r="F13" s="11" t="n">
        <v>2026</v>
      </c>
    </row>
    <row r="14">
      <c r="A14" s="5" t="n">
        <v>46224</v>
      </c>
      <c r="B14" s="6" t="inlineStr">
        <is>
          <t>FV-1011</t>
        </is>
      </c>
      <c r="C14" s="7" t="n">
        <v>2400000</v>
      </c>
      <c r="E14" s="8" t="inlineStr">
        <is>
          <t>Suma del mes con SUMAR.SI.CONJUNTO y FIN.MES</t>
        </is>
      </c>
      <c r="G14" s="9">
        <f>SUMIFS($C$4:$C$27,$A$4:$A$27,"&gt;="&amp;DATE(F13,F12,1),$A$4:$A$27,"&lt;="&amp;EOMONTH(DATE(F13,F12,1),0))</f>
        <v/>
      </c>
    </row>
    <row r="15">
      <c r="A15" s="5" t="n">
        <v>46230</v>
      </c>
      <c r="B15" s="6" t="inlineStr">
        <is>
          <t>FV-1012</t>
        </is>
      </c>
      <c r="C15" s="7" t="n">
        <v>1450000</v>
      </c>
      <c r="E15" s="8" t="inlineStr">
        <is>
          <t>Suma del mes con SUMAPRODUCTO</t>
        </is>
      </c>
      <c r="G15" s="9">
        <f>SUMPRODUCT((MONTH($A$4:$A$27)=F12)*(YEAR($A$4:$A$27)=F13)*$C$4:$C$27)</f>
        <v/>
      </c>
    </row>
    <row r="16">
      <c r="A16" s="5" t="n">
        <v>46234</v>
      </c>
      <c r="B16" s="6" t="inlineStr">
        <is>
          <t>FV-1013</t>
        </is>
      </c>
      <c r="C16" s="7" t="n">
        <v>1750000</v>
      </c>
    </row>
    <row r="17">
      <c r="A17" s="5" t="n">
        <v>46240</v>
      </c>
      <c r="B17" s="6" t="inlineStr">
        <is>
          <t>FV-1014</t>
        </is>
      </c>
      <c r="C17" s="7" t="n">
        <v>800000</v>
      </c>
      <c r="E17" s="4" t="inlineStr">
        <is>
          <t>Resumen mensual</t>
        </is>
      </c>
    </row>
    <row r="18">
      <c r="A18" s="5" t="n">
        <v>46247</v>
      </c>
      <c r="B18" s="6" t="inlineStr">
        <is>
          <t>FV-1015</t>
        </is>
      </c>
      <c r="C18" s="7" t="n">
        <v>1300000</v>
      </c>
      <c r="E18" s="12" t="inlineStr">
        <is>
          <t>Mes</t>
        </is>
      </c>
      <c r="F18" s="12" t="inlineStr"/>
      <c r="G18" s="12" t="inlineStr">
        <is>
          <t>Ventas</t>
        </is>
      </c>
    </row>
    <row r="19">
      <c r="A19" s="5" t="n">
        <v>46251</v>
      </c>
      <c r="B19" s="6" t="inlineStr">
        <is>
          <t>FV-1016</t>
        </is>
      </c>
      <c r="C19" s="7" t="n">
        <v>2750000</v>
      </c>
      <c r="E19" s="13" t="n">
        <v>46174</v>
      </c>
      <c r="G19" s="9">
        <f>SUMIFS($C$4:$C$27,$A$4:$A$27,"&gt;="&amp;E19,$A$4:$A$27,"&lt;="&amp;EOMONTH(E19,0))</f>
        <v/>
      </c>
    </row>
    <row r="20">
      <c r="A20" s="5" t="n">
        <v>46256</v>
      </c>
      <c r="B20" s="6" t="inlineStr">
        <is>
          <t>FV-1017</t>
        </is>
      </c>
      <c r="C20" s="7" t="n">
        <v>1800000</v>
      </c>
      <c r="E20" s="13" t="n">
        <v>46204</v>
      </c>
      <c r="G20" s="9">
        <f>SUMIFS($C$4:$C$27,$A$4:$A$27,"&gt;="&amp;E20,$A$4:$A$27,"&lt;="&amp;EOMONTH(E20,0))</f>
        <v/>
      </c>
    </row>
    <row r="21">
      <c r="A21" s="5" t="n">
        <v>46261</v>
      </c>
      <c r="B21" s="6" t="inlineStr">
        <is>
          <t>FV-1018</t>
        </is>
      </c>
      <c r="C21" s="7" t="n">
        <v>2350000</v>
      </c>
      <c r="E21" s="13" t="n">
        <v>46235</v>
      </c>
      <c r="G21" s="9">
        <f>SUMIFS($C$4:$C$27,$A$4:$A$27,"&gt;="&amp;E21,$A$4:$A$27,"&lt;="&amp;EOMONTH(E21,0))</f>
        <v/>
      </c>
    </row>
    <row r="22">
      <c r="A22" s="5" t="n">
        <v>46266</v>
      </c>
      <c r="B22" s="6" t="inlineStr">
        <is>
          <t>FV-1019</t>
        </is>
      </c>
      <c r="C22" s="7" t="n">
        <v>2800000</v>
      </c>
      <c r="E22" s="13" t="n">
        <v>46266</v>
      </c>
      <c r="G22" s="9">
        <f>SUMIFS($C$4:$C$27,$A$4:$A$27,"&gt;="&amp;E22,$A$4:$A$27,"&lt;="&amp;EOMONTH(E22,0))</f>
        <v/>
      </c>
    </row>
    <row r="23">
      <c r="A23" s="5" t="n">
        <v>46270</v>
      </c>
      <c r="B23" s="6" t="inlineStr">
        <is>
          <t>FV-1020</t>
        </is>
      </c>
      <c r="C23" s="7" t="n">
        <v>2900000</v>
      </c>
      <c r="E23" s="8" t="inlineStr">
        <is>
          <t>Total</t>
        </is>
      </c>
      <c r="G23" s="9">
        <f>SUM(G19:G22)</f>
        <v/>
      </c>
    </row>
    <row r="24">
      <c r="A24" s="5" t="n">
        <v>46276</v>
      </c>
      <c r="B24" s="6" t="inlineStr">
        <is>
          <t>FV-1021</t>
        </is>
      </c>
      <c r="C24" s="7" t="n">
        <v>1700000</v>
      </c>
      <c r="E24" s="8" t="inlineStr">
        <is>
          <t>Total de la tabla</t>
        </is>
      </c>
      <c r="G24" s="9">
        <f>SUM($C$4:$C$27)</f>
        <v/>
      </c>
    </row>
    <row r="25">
      <c r="A25" s="5" t="n">
        <v>46282</v>
      </c>
      <c r="B25" s="6" t="inlineStr">
        <is>
          <t>FV-1022</t>
        </is>
      </c>
      <c r="C25" s="7" t="n">
        <v>1100000</v>
      </c>
    </row>
    <row r="26">
      <c r="A26" s="5" t="n">
        <v>46285</v>
      </c>
      <c r="B26" s="6" t="inlineStr">
        <is>
          <t>FV-1023</t>
        </is>
      </c>
      <c r="C26" s="7" t="n">
        <v>950000</v>
      </c>
    </row>
    <row r="27">
      <c r="A27" s="5" t="n">
        <v>46289</v>
      </c>
      <c r="B27" s="6" t="inlineStr">
        <is>
          <t>FV-1024</t>
        </is>
      </c>
      <c r="C27" s="7" t="n">
        <v>2100000</v>
      </c>
    </row>
    <row r="29">
      <c r="A29" s="14" t="inlineStr">
        <is>
          <t>Celdas amarillas: datos que puede cambiar.</t>
        </is>
      </c>
    </row>
    <row r="30">
      <c r="A30" s="15" t="inlineStr">
        <is>
          <t>Celdas verdes: resultados con fórmula. Gerencie.com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2026-10-13T12:45:25Z</dcterms:created>
  <dcterms:modified xmlns:dcterms="http://purl.org/dc/terms/" xmlns:xsi="http://www.w3.org/2001/XMLSchema-instance" xsi:type="dcterms:W3CDTF">2026-10-13T12:45:26Z</dcterms:modified>
</cp:coreProperties>
</file>