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ltimo d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0" fillId="3" borderId="1" pivotButton="0" quotePrefix="0" xfId="0"/>
    <xf numFmtId="0" fontId="0" fillId="3" borderId="1" pivotButton="0" quotePrefix="0" xfId="0"/>
    <xf numFmtId="3" fontId="0" fillId="3" borderId="1" pivotButton="0" quotePrefix="0" xfId="0"/>
    <xf numFmtId="0" fontId="0" fillId="0" borderId="1" pivotButton="0" quotePrefix="0" xfId="0"/>
    <xf numFmtId="3" fontId="0" fillId="4" borderId="1" pivotButton="0" quotePrefix="0" xfId="0"/>
    <xf numFmtId="0" fontId="0" fillId="4" borderId="1" pivotButton="0" quotePrefix="0" xfId="0"/>
    <xf numFmtId="165" fontId="0" fillId="4" borderId="1" pivotButton="0" quotePrefix="0" xfId="0"/>
    <xf numFmtId="1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3" customWidth="1" min="4" max="4"/>
    <col width="72" customWidth="1" min="5" max="5"/>
    <col width="2" customWidth="1" min="6" max="6"/>
    <col width="16" customWidth="1" min="7" max="7"/>
  </cols>
  <sheetData>
    <row r="1">
      <c r="A1" s="1" t="inlineStr">
        <is>
          <t>Llamar el último dato de una columna</t>
        </is>
      </c>
    </row>
    <row r="2">
      <c r="A2" s="2" t="inlineStr">
        <is>
          <t>Gerencie.com. Agregue facturas al final de la tabla: los resultados de la derecha se actualizan. La fila 12 está vacía a propósito.</t>
        </is>
      </c>
    </row>
    <row r="4">
      <c r="A4" s="3" t="inlineStr">
        <is>
          <t>Fecha</t>
        </is>
      </c>
      <c r="B4" s="3" t="inlineStr">
        <is>
          <t>Cliente</t>
        </is>
      </c>
      <c r="C4" s="3" t="inlineStr">
        <is>
          <t>Valor</t>
        </is>
      </c>
    </row>
    <row r="5">
      <c r="A5" s="4" t="n">
        <v>46266</v>
      </c>
      <c r="B5" s="5" t="inlineStr">
        <is>
          <t>Comercial Andes</t>
        </is>
      </c>
      <c r="C5" s="6" t="n">
        <v>850000</v>
      </c>
      <c r="E5" s="7" t="inlineStr">
        <is>
          <t>INDICE y CONTARA =INDICE(C5:C200;CONTARA(C5:C200)) (falla con la fila vacía)</t>
        </is>
      </c>
      <c r="G5" s="8">
        <f>INDEX($C$5:$C$200,COUNTA($C$5:$C$200))</f>
        <v/>
      </c>
    </row>
    <row r="6">
      <c r="A6" s="4" t="n">
        <v>46268</v>
      </c>
      <c r="B6" s="5" t="inlineStr">
        <is>
          <t>Ferretería Sur</t>
        </is>
      </c>
      <c r="C6" s="6" t="n">
        <v>1200000</v>
      </c>
      <c r="E6" s="7" t="inlineStr">
        <is>
          <t>Último valor =BUSCAR(2;1/(C5:C200&lt;&gt;"");C5:C200)</t>
        </is>
      </c>
      <c r="G6" s="8">
        <f>LOOKUP(2,1/($C$5:$C$200&lt;&gt;""),$C$5:$C$200)</f>
        <v/>
      </c>
    </row>
    <row r="7">
      <c r="A7" s="4" t="n">
        <v>46270</v>
      </c>
      <c r="B7" s="5" t="inlineStr">
        <is>
          <t>Comercial Andes</t>
        </is>
      </c>
      <c r="C7" s="6" t="n">
        <v>430000</v>
      </c>
      <c r="E7" s="7" t="inlineStr">
        <is>
          <t>Último número =BUSCAR(9,99E+307;C5:C200)</t>
        </is>
      </c>
      <c r="G7" s="8">
        <f>LOOKUP(9.99E+307,$C$5:$C$200)</f>
        <v/>
      </c>
    </row>
    <row r="8">
      <c r="A8" s="4" t="n">
        <v>46272</v>
      </c>
      <c r="B8" s="5" t="inlineStr">
        <is>
          <t>Papelería Central</t>
        </is>
      </c>
      <c r="C8" s="6" t="n">
        <v>980000</v>
      </c>
      <c r="E8" s="7" t="inlineStr">
        <is>
          <t>Último cliente (texto) =BUSCAR("zzzz";B5:B200)</t>
        </is>
      </c>
      <c r="G8" s="9">
        <f>LOOKUP("zzzz",$B$5:$B$200)</f>
        <v/>
      </c>
    </row>
    <row r="9">
      <c r="A9" s="4" t="n">
        <v>46274</v>
      </c>
      <c r="B9" s="5" t="inlineStr">
        <is>
          <t>Ferretería Sur</t>
        </is>
      </c>
      <c r="C9" s="6" t="n">
        <v>615000</v>
      </c>
      <c r="E9" s="7" t="inlineStr">
        <is>
          <t>Fecha de la última factura =BUSCAR(2;1/(C5:C200&lt;&gt;"");A5:A200)</t>
        </is>
      </c>
      <c r="G9" s="10">
        <f>LOOKUP(2,1/($C$5:$C$200&lt;&gt;""),$A$5:$A$200)</f>
        <v/>
      </c>
    </row>
    <row r="10">
      <c r="A10" s="4" t="n">
        <v>46276</v>
      </c>
      <c r="B10" s="5" t="inlineStr">
        <is>
          <t>Comercial Andes</t>
        </is>
      </c>
      <c r="C10" s="6" t="n">
        <v>2100000</v>
      </c>
      <c r="E10" s="7" t="inlineStr">
        <is>
          <t>Fila del último dato =BUSCAR(2;1/(C5:C200&lt;&gt;"");FILA(C5:C200))</t>
        </is>
      </c>
      <c r="G10" s="11">
        <f>LOOKUP(2,1/($C$5:$C$200&lt;&gt;""),ROW($C$5:$C$200))</f>
        <v/>
      </c>
    </row>
    <row r="11">
      <c r="A11" s="4" t="n">
        <v>46278</v>
      </c>
      <c r="B11" s="5" t="inlineStr">
        <is>
          <t>Papelería Central</t>
        </is>
      </c>
      <c r="C11" s="6" t="n">
        <v>760000</v>
      </c>
      <c r="E11" s="7" t="inlineStr">
        <is>
          <t>Última factura del cliente de G12 =BUSCAR(2;1/(B5:B200=G12);C5:C200)</t>
        </is>
      </c>
      <c r="G11" s="8">
        <f>LOOKUP(2,1/($B$5:$B$200=G12),$C$5:$C$200)</f>
        <v/>
      </c>
    </row>
    <row r="12">
      <c r="A12" s="5" t="n"/>
      <c r="B12" s="5" t="n"/>
      <c r="C12" s="5" t="n"/>
      <c r="E12" s="7" t="inlineStr">
        <is>
          <t>Cliente para la última fórmula</t>
        </is>
      </c>
      <c r="G12" s="5" t="inlineStr">
        <is>
          <t>Comercial Andes</t>
        </is>
      </c>
    </row>
    <row r="13">
      <c r="A13" s="4" t="n">
        <v>46282</v>
      </c>
      <c r="B13" s="5" t="inlineStr">
        <is>
          <t>Ferretería Sur</t>
        </is>
      </c>
      <c r="C13" s="6" t="n">
        <v>1340000</v>
      </c>
    </row>
    <row r="14">
      <c r="A14" s="4" t="n">
        <v>46284</v>
      </c>
      <c r="B14" s="5" t="inlineStr">
        <is>
          <t>Comercial Andes</t>
        </is>
      </c>
      <c r="C14" s="6" t="n">
        <v>520000</v>
      </c>
    </row>
    <row r="15">
      <c r="A15" s="4" t="n">
        <v>46286</v>
      </c>
      <c r="B15" s="5" t="inlineStr">
        <is>
          <t>Papelería Central</t>
        </is>
      </c>
      <c r="C15" s="6" t="n">
        <v>1150000</v>
      </c>
    </row>
    <row r="16">
      <c r="A16" s="4" t="n"/>
      <c r="B16" s="5" t="n"/>
      <c r="C16" s="6" t="n"/>
    </row>
    <row r="17">
      <c r="A17" s="4" t="n"/>
      <c r="B17" s="5" t="n"/>
      <c r="C17" s="6" t="n"/>
    </row>
    <row r="18">
      <c r="A18" s="4" t="n"/>
      <c r="B18" s="5" t="n"/>
      <c r="C18" s="6" t="n"/>
    </row>
    <row r="19">
      <c r="A19" s="4" t="n"/>
      <c r="B19" s="5" t="n"/>
      <c r="C19" s="6" t="n"/>
    </row>
    <row r="20">
      <c r="A20" s="4" t="n"/>
      <c r="B20" s="5" t="n"/>
      <c r="C20" s="6" t="n"/>
    </row>
    <row r="21">
      <c r="A21" s="4" t="n"/>
      <c r="B21" s="5" t="n"/>
      <c r="C21" s="6" t="n"/>
    </row>
    <row r="22">
      <c r="A22" s="4" t="n"/>
      <c r="B22" s="5" t="n"/>
      <c r="C22" s="6" t="n"/>
    </row>
    <row r="23">
      <c r="A23" s="4" t="n"/>
      <c r="B23" s="5" t="n"/>
      <c r="C23" s="6" t="n"/>
    </row>
    <row r="24">
      <c r="A24" s="4" t="n"/>
      <c r="B24" s="5" t="n"/>
      <c r="C24" s="6" t="n"/>
    </row>
    <row r="25">
      <c r="A25" s="4" t="n"/>
      <c r="B25" s="5" t="n"/>
      <c r="C25" s="6" t="n"/>
    </row>
    <row r="26">
      <c r="A26" s="4" t="n"/>
      <c r="B26" s="5" t="n"/>
      <c r="C26" s="6" t="n"/>
    </row>
    <row r="27">
      <c r="A27" s="4" t="n"/>
      <c r="B27" s="5" t="n"/>
      <c r="C27" s="6" t="n"/>
    </row>
    <row r="28">
      <c r="A28" s="4" t="n"/>
      <c r="B28" s="5" t="n"/>
      <c r="C28" s="6" t="n"/>
    </row>
    <row r="29">
      <c r="A29" s="4" t="n"/>
      <c r="B29" s="5" t="n"/>
      <c r="C29" s="6" t="n"/>
    </row>
    <row r="30">
      <c r="A30" s="4" t="n"/>
      <c r="B30" s="5" t="n"/>
      <c r="C30" s="6" t="n"/>
    </row>
    <row r="31">
      <c r="A31" s="4" t="n"/>
      <c r="B31" s="5" t="n"/>
      <c r="C31" s="6" t="n"/>
    </row>
    <row r="32">
      <c r="A32" s="4" t="n"/>
      <c r="B32" s="5" t="n"/>
      <c r="C32" s="6" t="n"/>
    </row>
    <row r="33">
      <c r="A33" s="4" t="n"/>
      <c r="B33" s="5" t="n"/>
      <c r="C33" s="6" t="n"/>
    </row>
    <row r="34">
      <c r="A34" s="4" t="n"/>
      <c r="B34" s="5" t="n"/>
      <c r="C34" s="6" t="n"/>
    </row>
    <row r="35">
      <c r="A35" s="4" t="n"/>
      <c r="B35" s="5" t="n"/>
      <c r="C35" s="6" t="n"/>
    </row>
    <row r="36">
      <c r="A36" s="4" t="n"/>
      <c r="B36" s="5" t="n"/>
      <c r="C36" s="6" t="n"/>
    </row>
    <row r="37">
      <c r="A37" s="4" t="n"/>
      <c r="B37" s="5" t="n"/>
      <c r="C37" s="6" t="n"/>
    </row>
    <row r="38">
      <c r="A38" s="4" t="n"/>
      <c r="B38" s="5" t="n"/>
      <c r="C38" s="6" t="n"/>
    </row>
    <row r="39">
      <c r="A39" s="4" t="n"/>
      <c r="B39" s="5" t="n"/>
      <c r="C39" s="6" t="n"/>
    </row>
    <row r="40">
      <c r="A40" s="4" t="n"/>
      <c r="B40" s="5" t="n"/>
      <c r="C40" s="6" t="n"/>
    </row>
    <row r="43">
      <c r="A43" s="12" t="inlineStr">
        <is>
          <t>Celdas amarillas: datos que puede cambiar.</t>
        </is>
      </c>
    </row>
    <row r="44">
      <c r="A44" s="13" t="inlineStr">
        <is>
          <t>Celdas verdes: resultados con fórmula. Gerencie.com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2026-10-13T12:45:39Z</dcterms:created>
  <dcterms:modified xmlns:dcterms="http://purl.org/dc/terms/" xmlns:xsi="http://www.w3.org/2001/XMLSchema-instance" xsi:type="dcterms:W3CDTF">2026-10-13T12:45:39Z</dcterms:modified>
</cp:coreProperties>
</file>